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bogera\Desktop\"/>
    </mc:Choice>
  </mc:AlternateContent>
  <bookViews>
    <workbookView xWindow="0" yWindow="0" windowWidth="17490" windowHeight="4510" activeTab="7"/>
  </bookViews>
  <sheets>
    <sheet name="Chap 3 Sheet 1" sheetId="1" r:id="rId1"/>
    <sheet name="Chap 3 Sheet 1 (Solution)" sheetId="13" r:id="rId2"/>
    <sheet name="Chap 3 Sheet 2" sheetId="11" r:id="rId3"/>
    <sheet name=" Chap 3 Sheet 2 Master" sheetId="12" r:id="rId4"/>
    <sheet name=" Chap 3 Sheet 2 Master (C1)" sheetId="16" r:id="rId5"/>
    <sheet name=" Chap 3 Sheet 2 Master (C2)" sheetId="17" r:id="rId6"/>
    <sheet name=" Chap 3 Sheet 2b Master " sheetId="15" r:id="rId7"/>
    <sheet name="Chap 3 Sheet 2b Solution" sheetId="19" r:id="rId8"/>
  </sheets>
  <definedNames>
    <definedName name="______2006" localSheetId="3">#REF!</definedName>
    <definedName name="______2006" localSheetId="4">#REF!</definedName>
    <definedName name="______2006" localSheetId="5">#REF!</definedName>
    <definedName name="______2006" localSheetId="6">#REF!</definedName>
    <definedName name="______2006" localSheetId="1">#REF!</definedName>
    <definedName name="______2006">#REF!</definedName>
    <definedName name="_____2006" localSheetId="3">' Chap 3 Sheet 2 Master'!$A$1:$T$110</definedName>
    <definedName name="_____2006" localSheetId="4">' Chap 3 Sheet 2 Master (C1)'!$A$1:$T$57</definedName>
    <definedName name="_____2006" localSheetId="5">' Chap 3 Sheet 2 Master (C2)'!$A$1:$T$54</definedName>
    <definedName name="_____2006" localSheetId="6">' Chap 3 Sheet 2b Master '!$A$1:$R$110</definedName>
    <definedName name="_____2006" localSheetId="2">'Chap 3 Sheet 2'!$A$1:$R$110</definedName>
    <definedName name="____2006" localSheetId="3">#REF!</definedName>
    <definedName name="____2006" localSheetId="4">#REF!</definedName>
    <definedName name="____2006" localSheetId="5">#REF!</definedName>
    <definedName name="____2006" localSheetId="6">#REF!</definedName>
    <definedName name="____2006" localSheetId="1">#REF!</definedName>
    <definedName name="____2006">#REF!</definedName>
    <definedName name="__2006" localSheetId="3">#REF!</definedName>
    <definedName name="__2006" localSheetId="4">#REF!</definedName>
    <definedName name="__2006" localSheetId="5">#REF!</definedName>
    <definedName name="__2006" localSheetId="6">#REF!</definedName>
    <definedName name="__2006" localSheetId="1">#REF!</definedName>
    <definedName name="__2006">#REF!</definedName>
    <definedName name="ccccccccccccccccccccccccccccccc" localSheetId="4">#REF!</definedName>
    <definedName name="ccccccccccccccccccccccccccccccc" localSheetId="5">#REF!</definedName>
    <definedName name="ccccccccccccccccccccccccccccccc" localSheetId="6">#REF!</definedName>
    <definedName name="ccccccccccccccccccccccccccccccc" localSheetId="1">#REF!</definedName>
    <definedName name="ccccccccccccccccccccccccccccccc">#REF!</definedName>
    <definedName name="f" localSheetId="5">#REF!</definedName>
    <definedName name="f">#REF!</definedName>
    <definedName name="ffffff" localSheetId="4">#REF!</definedName>
    <definedName name="ffffff" localSheetId="5">#REF!</definedName>
    <definedName name="ffffff" localSheetId="6">#REF!</definedName>
    <definedName name="ffffff" localSheetId="1">#REF!</definedName>
    <definedName name="ffffff">#REF!</definedName>
    <definedName name="hhhhhhhhh" localSheetId="4">#REF!</definedName>
    <definedName name="hhhhhhhhh" localSheetId="5">#REF!</definedName>
    <definedName name="hhhhhhhhh" localSheetId="6">#REF!</definedName>
    <definedName name="hhhhhhhhh" localSheetId="1">#REF!</definedName>
    <definedName name="hhhhhhhhh">#REF!</definedName>
    <definedName name="hhhhhhhhhhhh">#REF!</definedName>
    <definedName name="j">#REF!</definedName>
    <definedName name="n">#REF!</definedName>
    <definedName name="t" localSheetId="4">#REF!</definedName>
    <definedName name="t" localSheetId="5">#REF!</definedName>
    <definedName name="t">#REF!</definedName>
    <definedName name="u">#REF!</definedName>
    <definedName name="wee">#REF!</definedName>
    <definedName name="x" localSheetId="4">#REF!</definedName>
    <definedName name="x" localSheetId="5">#REF!</definedName>
    <definedName name="x" localSheetId="6">#REF!</definedName>
    <definedName name="x" localSheetId="1">#REF!</definedName>
    <definedName name="x">#REF!</definedName>
    <definedName name="yy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2" i="17" l="1"/>
  <c r="J62" i="17"/>
  <c r="I62" i="17"/>
  <c r="H62" i="17"/>
  <c r="G62" i="17"/>
  <c r="F62" i="17"/>
  <c r="E62" i="17"/>
  <c r="E69" i="17" s="1"/>
  <c r="K61" i="17"/>
  <c r="J61" i="17"/>
  <c r="I61" i="17"/>
  <c r="H61" i="17"/>
  <c r="H68" i="17" s="1"/>
  <c r="G61" i="17"/>
  <c r="F61" i="17"/>
  <c r="E61" i="17"/>
  <c r="T60" i="17"/>
  <c r="S60" i="17"/>
  <c r="R60" i="17"/>
  <c r="Q60" i="17"/>
  <c r="P60" i="17"/>
  <c r="O60" i="17"/>
  <c r="N60" i="17"/>
  <c r="M60" i="17"/>
  <c r="K60" i="17"/>
  <c r="J60" i="17"/>
  <c r="I60" i="17"/>
  <c r="H60" i="17"/>
  <c r="G60" i="17"/>
  <c r="F60" i="17"/>
  <c r="E60" i="17"/>
  <c r="T59" i="17"/>
  <c r="S59" i="17"/>
  <c r="R59" i="17"/>
  <c r="Q59" i="17"/>
  <c r="P59" i="17"/>
  <c r="O59" i="17"/>
  <c r="N59" i="17"/>
  <c r="M59" i="17"/>
  <c r="K59" i="17"/>
  <c r="J59" i="17"/>
  <c r="J66" i="17" s="1"/>
  <c r="I59" i="17"/>
  <c r="H59" i="17"/>
  <c r="G59" i="17"/>
  <c r="F59" i="17"/>
  <c r="F66" i="17" s="1"/>
  <c r="E59" i="17"/>
  <c r="T58" i="17"/>
  <c r="S58" i="17"/>
  <c r="R58" i="17"/>
  <c r="Q58" i="17"/>
  <c r="P58" i="17"/>
  <c r="O58" i="17"/>
  <c r="N58" i="17"/>
  <c r="M58" i="17"/>
  <c r="K58" i="17"/>
  <c r="J58" i="17"/>
  <c r="I58" i="17"/>
  <c r="I65" i="17" s="1"/>
  <c r="H58" i="17"/>
  <c r="G58" i="17"/>
  <c r="F58" i="17"/>
  <c r="E58" i="17"/>
  <c r="E65" i="17" s="1"/>
  <c r="T57" i="17"/>
  <c r="S57" i="17"/>
  <c r="R57" i="17"/>
  <c r="Q57" i="17"/>
  <c r="P57" i="17"/>
  <c r="O57" i="17"/>
  <c r="N57" i="17"/>
  <c r="M57" i="17"/>
  <c r="K57" i="17"/>
  <c r="J57" i="17"/>
  <c r="J64" i="17" s="1"/>
  <c r="I57" i="17"/>
  <c r="H57" i="17"/>
  <c r="H64" i="17" s="1"/>
  <c r="G57" i="17"/>
  <c r="F57" i="17"/>
  <c r="F64" i="17" s="1"/>
  <c r="E57" i="17"/>
  <c r="T56" i="17"/>
  <c r="S56" i="17"/>
  <c r="R56" i="17"/>
  <c r="Q56" i="17"/>
  <c r="P56" i="17"/>
  <c r="O56" i="17"/>
  <c r="N56" i="17"/>
  <c r="M56" i="17"/>
  <c r="K56" i="17"/>
  <c r="J56" i="17"/>
  <c r="I56" i="17"/>
  <c r="H56" i="17"/>
  <c r="G56" i="17"/>
  <c r="F56" i="17"/>
  <c r="E56" i="17"/>
  <c r="I70" i="16"/>
  <c r="K65" i="16"/>
  <c r="J65" i="16"/>
  <c r="I65" i="16"/>
  <c r="H65" i="16"/>
  <c r="H72" i="16" s="1"/>
  <c r="G65" i="16"/>
  <c r="F65" i="16"/>
  <c r="E65" i="16"/>
  <c r="K64" i="16"/>
  <c r="K71" i="16" s="1"/>
  <c r="J64" i="16"/>
  <c r="J71" i="16" s="1"/>
  <c r="I64" i="16"/>
  <c r="H64" i="16"/>
  <c r="G64" i="16"/>
  <c r="G71" i="16" s="1"/>
  <c r="F64" i="16"/>
  <c r="F71" i="16" s="1"/>
  <c r="E64" i="16"/>
  <c r="T63" i="16"/>
  <c r="S63" i="16"/>
  <c r="R63" i="16"/>
  <c r="Q63" i="16"/>
  <c r="P63" i="16"/>
  <c r="O63" i="16"/>
  <c r="N63" i="16"/>
  <c r="M63" i="16"/>
  <c r="K63" i="16"/>
  <c r="J63" i="16"/>
  <c r="I63" i="16"/>
  <c r="H63" i="16"/>
  <c r="G63" i="16"/>
  <c r="F63" i="16"/>
  <c r="E63" i="16"/>
  <c r="E70" i="16" s="1"/>
  <c r="T62" i="16"/>
  <c r="S62" i="16"/>
  <c r="R62" i="16"/>
  <c r="Q62" i="16"/>
  <c r="P62" i="16"/>
  <c r="O62" i="16"/>
  <c r="N62" i="16"/>
  <c r="M62" i="16"/>
  <c r="K62" i="16"/>
  <c r="J62" i="16"/>
  <c r="I62" i="16"/>
  <c r="I69" i="16" s="1"/>
  <c r="H62" i="16"/>
  <c r="H69" i="16" s="1"/>
  <c r="G62" i="16"/>
  <c r="F62" i="16"/>
  <c r="E62" i="16"/>
  <c r="E69" i="16" s="1"/>
  <c r="T61" i="16"/>
  <c r="S61" i="16"/>
  <c r="R61" i="16"/>
  <c r="Q61" i="16"/>
  <c r="P61" i="16"/>
  <c r="O61" i="16"/>
  <c r="N61" i="16"/>
  <c r="M61" i="16"/>
  <c r="K61" i="16"/>
  <c r="J61" i="16"/>
  <c r="I61" i="16"/>
  <c r="H61" i="16"/>
  <c r="H68" i="16" s="1"/>
  <c r="G61" i="16"/>
  <c r="F61" i="16"/>
  <c r="E61" i="16"/>
  <c r="T60" i="16"/>
  <c r="S60" i="16"/>
  <c r="R60" i="16"/>
  <c r="Q60" i="16"/>
  <c r="P60" i="16"/>
  <c r="O60" i="16"/>
  <c r="N60" i="16"/>
  <c r="M60" i="16"/>
  <c r="K60" i="16"/>
  <c r="K67" i="16" s="1"/>
  <c r="J60" i="16"/>
  <c r="J67" i="16" s="1"/>
  <c r="I60" i="16"/>
  <c r="I67" i="16" s="1"/>
  <c r="H60" i="16"/>
  <c r="G60" i="16"/>
  <c r="G67" i="16" s="1"/>
  <c r="F60" i="16"/>
  <c r="E60" i="16"/>
  <c r="E67" i="16" s="1"/>
  <c r="T59" i="16"/>
  <c r="S59" i="16"/>
  <c r="R59" i="16"/>
  <c r="Q59" i="16"/>
  <c r="P59" i="16"/>
  <c r="O59" i="16"/>
  <c r="N59" i="16"/>
  <c r="M59" i="16"/>
  <c r="K59" i="16"/>
  <c r="K68" i="16" s="1"/>
  <c r="J59" i="16"/>
  <c r="I59" i="16"/>
  <c r="H59" i="16"/>
  <c r="G59" i="16"/>
  <c r="G72" i="16" s="1"/>
  <c r="F59" i="16"/>
  <c r="F67" i="16" s="1"/>
  <c r="E59" i="16"/>
  <c r="N112" i="12"/>
  <c r="O112" i="12"/>
  <c r="P112" i="12"/>
  <c r="Q112" i="12"/>
  <c r="R112" i="12"/>
  <c r="S112" i="12"/>
  <c r="T112" i="12"/>
  <c r="N113" i="12"/>
  <c r="O113" i="12"/>
  <c r="P113" i="12"/>
  <c r="Q113" i="12"/>
  <c r="R113" i="12"/>
  <c r="S113" i="12"/>
  <c r="T113" i="12"/>
  <c r="N114" i="12"/>
  <c r="O114" i="12"/>
  <c r="P114" i="12"/>
  <c r="Q114" i="12"/>
  <c r="R114" i="12"/>
  <c r="S114" i="12"/>
  <c r="T114" i="12"/>
  <c r="N115" i="12"/>
  <c r="O115" i="12"/>
  <c r="P115" i="12"/>
  <c r="Q115" i="12"/>
  <c r="R115" i="12"/>
  <c r="S115" i="12"/>
  <c r="T115" i="12"/>
  <c r="N116" i="12"/>
  <c r="O116" i="12"/>
  <c r="P116" i="12"/>
  <c r="Q116" i="12"/>
  <c r="R116" i="12"/>
  <c r="S116" i="12"/>
  <c r="T116" i="12"/>
  <c r="M116" i="12"/>
  <c r="M115" i="12"/>
  <c r="M114" i="12"/>
  <c r="M113" i="12"/>
  <c r="M112" i="12"/>
  <c r="F120" i="12"/>
  <c r="G120" i="12"/>
  <c r="H120" i="12"/>
  <c r="I120" i="12"/>
  <c r="J120" i="12"/>
  <c r="K120" i="12"/>
  <c r="F121" i="12"/>
  <c r="G121" i="12"/>
  <c r="H121" i="12"/>
  <c r="I121" i="12"/>
  <c r="J121" i="12"/>
  <c r="K121" i="12"/>
  <c r="F122" i="12"/>
  <c r="G122" i="12"/>
  <c r="H122" i="12"/>
  <c r="I122" i="12"/>
  <c r="J122" i="12"/>
  <c r="K122" i="12"/>
  <c r="F123" i="12"/>
  <c r="G123" i="12"/>
  <c r="H123" i="12"/>
  <c r="I123" i="12"/>
  <c r="J123" i="12"/>
  <c r="K123" i="12"/>
  <c r="F124" i="12"/>
  <c r="G124" i="12"/>
  <c r="H124" i="12"/>
  <c r="I124" i="12"/>
  <c r="J124" i="12"/>
  <c r="K124" i="12"/>
  <c r="F125" i="12"/>
  <c r="G125" i="12"/>
  <c r="H125" i="12"/>
  <c r="I125" i="12"/>
  <c r="J125" i="12"/>
  <c r="K125" i="12"/>
  <c r="E121" i="12"/>
  <c r="E122" i="12"/>
  <c r="E123" i="12"/>
  <c r="E124" i="12"/>
  <c r="E125" i="12"/>
  <c r="E120" i="12"/>
  <c r="F112" i="12"/>
  <c r="G112" i="12"/>
  <c r="H112" i="12"/>
  <c r="I112" i="12"/>
  <c r="J112" i="12"/>
  <c r="K112" i="12"/>
  <c r="F113" i="12"/>
  <c r="G113" i="12"/>
  <c r="H113" i="12"/>
  <c r="I113" i="12"/>
  <c r="J113" i="12"/>
  <c r="K113" i="12"/>
  <c r="F114" i="12"/>
  <c r="G114" i="12"/>
  <c r="H114" i="12"/>
  <c r="I114" i="12"/>
  <c r="J114" i="12"/>
  <c r="K114" i="12"/>
  <c r="F115" i="12"/>
  <c r="G115" i="12"/>
  <c r="H115" i="12"/>
  <c r="I115" i="12"/>
  <c r="J115" i="12"/>
  <c r="K115" i="12"/>
  <c r="F116" i="12"/>
  <c r="G116" i="12"/>
  <c r="H116" i="12"/>
  <c r="I116" i="12"/>
  <c r="J116" i="12"/>
  <c r="K116" i="12"/>
  <c r="F117" i="12"/>
  <c r="G117" i="12"/>
  <c r="H117" i="12"/>
  <c r="I117" i="12"/>
  <c r="J117" i="12"/>
  <c r="K117" i="12"/>
  <c r="F118" i="12"/>
  <c r="G118" i="12"/>
  <c r="H118" i="12"/>
  <c r="I118" i="12"/>
  <c r="J118" i="12"/>
  <c r="K118" i="12"/>
  <c r="E118" i="12"/>
  <c r="E117" i="12"/>
  <c r="E116" i="12"/>
  <c r="E115" i="12"/>
  <c r="E114" i="12"/>
  <c r="E113" i="12"/>
  <c r="E112" i="12"/>
  <c r="B30" i="13"/>
  <c r="B31" i="13"/>
  <c r="B29" i="13"/>
  <c r="B27" i="13"/>
  <c r="B28" i="13"/>
  <c r="G67" i="17" l="1"/>
  <c r="G64" i="17"/>
  <c r="K64" i="17"/>
  <c r="H65" i="17"/>
  <c r="E66" i="17"/>
  <c r="I66" i="17"/>
  <c r="F67" i="17"/>
  <c r="J67" i="17"/>
  <c r="G68" i="17"/>
  <c r="K68" i="17"/>
  <c r="H69" i="17"/>
  <c r="K67" i="17"/>
  <c r="I69" i="17"/>
  <c r="E64" i="17"/>
  <c r="I64" i="17"/>
  <c r="F65" i="17"/>
  <c r="J65" i="17"/>
  <c r="G66" i="17"/>
  <c r="K66" i="17"/>
  <c r="H67" i="17"/>
  <c r="E68" i="17"/>
  <c r="I68" i="17"/>
  <c r="F69" i="17"/>
  <c r="J69" i="17"/>
  <c r="G65" i="17"/>
  <c r="K65" i="17"/>
  <c r="H66" i="17"/>
  <c r="E67" i="17"/>
  <c r="I67" i="17"/>
  <c r="F68" i="17"/>
  <c r="J68" i="17"/>
  <c r="G69" i="17"/>
  <c r="K69" i="17"/>
  <c r="F70" i="16"/>
  <c r="H67" i="16"/>
  <c r="E68" i="16"/>
  <c r="I68" i="16"/>
  <c r="F69" i="16"/>
  <c r="J69" i="16"/>
  <c r="G70" i="16"/>
  <c r="K70" i="16"/>
  <c r="H71" i="16"/>
  <c r="E72" i="16"/>
  <c r="I72" i="16"/>
  <c r="F68" i="16"/>
  <c r="J68" i="16"/>
  <c r="G69" i="16"/>
  <c r="K69" i="16"/>
  <c r="H70" i="16"/>
  <c r="E71" i="16"/>
  <c r="I71" i="16"/>
  <c r="F72" i="16"/>
  <c r="J72" i="16"/>
  <c r="J70" i="16"/>
  <c r="K72" i="16"/>
  <c r="G68" i="16"/>
</calcChain>
</file>

<file path=xl/sharedStrings.xml><?xml version="1.0" encoding="utf-8"?>
<sst xmlns="http://schemas.openxmlformats.org/spreadsheetml/2006/main" count="1789" uniqueCount="71">
  <si>
    <t>median=</t>
  </si>
  <si>
    <t>mode=</t>
  </si>
  <si>
    <t>range=</t>
  </si>
  <si>
    <t>Stand. Dev.</t>
  </si>
  <si>
    <t>Number and Numerical Operations Raw Score (10)</t>
  </si>
  <si>
    <t>mean=</t>
  </si>
  <si>
    <t>H</t>
  </si>
  <si>
    <t>F</t>
  </si>
  <si>
    <t>School A</t>
  </si>
  <si>
    <t>Smallville</t>
  </si>
  <si>
    <t>W</t>
  </si>
  <si>
    <t>Y</t>
  </si>
  <si>
    <t>A</t>
  </si>
  <si>
    <t>M</t>
  </si>
  <si>
    <t>Math Scale Score (100-300)</t>
  </si>
  <si>
    <t>Problem Solving Skills Raw Score (40)</t>
  </si>
  <si>
    <t>Knowledge Raw Score (40)</t>
  </si>
  <si>
    <t>Data Analysis, Probability and Discrete Mathematics Raw Score (10)</t>
  </si>
  <si>
    <t>Patterns and Algebra Raw Score (10)</t>
  </si>
  <si>
    <t>Geometry and Measurement Raw Score (10)</t>
  </si>
  <si>
    <t>Math Raw Score (40)</t>
  </si>
  <si>
    <t>Time in School Less than One Year</t>
  </si>
  <si>
    <t>Ethnic Codes</t>
  </si>
  <si>
    <t>ACCOM</t>
  </si>
  <si>
    <t>IDEA</t>
  </si>
  <si>
    <t>ED</t>
  </si>
  <si>
    <t>Gender</t>
  </si>
  <si>
    <t>Grade</t>
  </si>
  <si>
    <t>School Name</t>
  </si>
  <si>
    <t>District Name</t>
  </si>
  <si>
    <t>Test ID</t>
  </si>
  <si>
    <t>N</t>
  </si>
  <si>
    <t>Student</t>
  </si>
  <si>
    <t>male = 0</t>
  </si>
  <si>
    <t>female = 1</t>
  </si>
  <si>
    <t>Yes=1</t>
  </si>
  <si>
    <t>No=0</t>
  </si>
  <si>
    <t>Accom</t>
  </si>
  <si>
    <t>W=1</t>
  </si>
  <si>
    <t>H=2</t>
  </si>
  <si>
    <t>A=3</t>
  </si>
  <si>
    <t>TIS  &gt; 1</t>
  </si>
  <si>
    <t>Fractions Mr.S</t>
  </si>
  <si>
    <t>Frequencies</t>
  </si>
  <si>
    <t>Frequency %</t>
  </si>
  <si>
    <t>n=</t>
  </si>
  <si>
    <t>5=</t>
  </si>
  <si>
    <t>4=</t>
  </si>
  <si>
    <t>3=</t>
  </si>
  <si>
    <t>2=</t>
  </si>
  <si>
    <t>1=</t>
  </si>
  <si>
    <t>0=</t>
  </si>
  <si>
    <t>Mean=</t>
  </si>
  <si>
    <t>Median=</t>
  </si>
  <si>
    <t>Mode=</t>
  </si>
  <si>
    <t>Stand.Dev+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</si>
  <si>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</si>
  <si>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</si>
  <si>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</si>
  <si>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</si>
  <si>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</si>
  <si>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</si>
  <si>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</si>
  <si>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</si>
  <si>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</si>
  <si>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</si>
  <si>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</si>
  <si>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</si>
  <si>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</si>
  <si>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Largest(1)</t>
  </si>
  <si>
    <t>Smallest(1)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</si>
</sst>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name val="MS Sans Serif"/>
      <family val="2"/>
    </font>
    <font>
      <sz val="10"/>
      <name val="MS Sans Serif"/>
    </font>
    <font>
      <b/>
      <sz val="10"/>
      <name val="MS Sans Serif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horizontal="left"/>
    </xf>
    <xf numFmtId="0" fontId="4" fillId="0" borderId="0" xfId="1"/>
    <xf numFmtId="164" fontId="4" fillId="0" borderId="0" xfId="1" quotePrefix="1" applyNumberFormat="1"/>
    <xf numFmtId="0" fontId="4" fillId="0" borderId="0" xfId="1" quotePrefix="1" applyNumberFormat="1"/>
    <xf numFmtId="0" fontId="4" fillId="0" borderId="0" xfId="1" applyNumberFormat="1"/>
    <xf numFmtId="0" fontId="3" fillId="0" borderId="0" xfId="1" applyFont="1" applyAlignment="1">
      <alignment wrapText="1"/>
    </xf>
    <xf numFmtId="0" fontId="3" fillId="0" borderId="0" xfId="1" applyNumberFormat="1" applyFont="1" applyAlignment="1">
      <alignment wrapText="1"/>
    </xf>
    <xf numFmtId="0" fontId="3" fillId="0" borderId="0" xfId="1" quotePrefix="1" applyNumberFormat="1" applyFont="1" applyAlignment="1">
      <alignment wrapText="1"/>
    </xf>
    <xf numFmtId="0" fontId="1" fillId="0" borderId="0" xfId="0" applyFont="1" applyAlignment="1">
      <alignment wrapText="1"/>
    </xf>
    <xf numFmtId="0" fontId="5" fillId="0" borderId="0" xfId="1" applyFont="1" applyAlignment="1">
      <alignment horizontal="center"/>
    </xf>
    <xf numFmtId="0" fontId="5" fillId="0" borderId="0" xfId="1" applyFont="1"/>
    <xf numFmtId="164" fontId="4" fillId="0" borderId="0" xfId="1" applyNumberFormat="1"/>
    <xf numFmtId="2" fontId="4" fillId="0" borderId="0" xfId="1" applyNumberFormat="1"/>
    <xf numFmtId="10" fontId="4" fillId="0" borderId="0" xfId="1" applyNumberForma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1" fontId="1" fillId="0" borderId="0" xfId="0" applyNumberFormat="1" applyFont="1"/>
    <xf numFmtId="2" fontId="1" fillId="0" borderId="0" xfId="0" applyNumberFormat="1" applyFont="1"/>
    <xf numFmtId="0" fontId="3" fillId="2" borderId="0" xfId="1" quotePrefix="1" applyNumberFormat="1" applyFont="1" applyFill="1" applyAlignment="1">
      <alignment wrapText="1"/>
    </xf>
    <xf numFmtId="0" fontId="4" fillId="2" borderId="0" xfId="1" applyNumberFormat="1" applyFill="1"/>
    <xf numFmtId="0" fontId="5" fillId="2" borderId="0" xfId="1" applyFont="1" applyFill="1"/>
    <xf numFmtId="0" fontId="4" fillId="2" borderId="0" xfId="1" applyFill="1"/>
    <xf numFmtId="0" fontId="3" fillId="2" borderId="0" xfId="1" applyNumberFormat="1" applyFont="1" applyFill="1" applyAlignment="1">
      <alignment wrapText="1"/>
    </xf>
    <xf numFmtId="0" fontId="4" fillId="2" borderId="0" xfId="1" quotePrefix="1" applyNumberFormat="1" applyFill="1"/>
    <xf numFmtId="10" fontId="4" fillId="2" borderId="0" xfId="1" applyNumberFormat="1" applyFill="1"/>
    <xf numFmtId="0" fontId="5" fillId="0" borderId="0" xfId="1" applyFont="1" applyFill="1"/>
    <xf numFmtId="0" fontId="5" fillId="2" borderId="0" xfId="1" applyFont="1" applyFill="1" applyAlignment="1">
      <alignment horizontal="right"/>
    </xf>
    <xf numFmtId="0" fontId="0" fillId="0" borderId="0" xfId="0" applyFill="1" applyBorder="1" applyAlignment="1"/>
    <xf numFmtId="0" fontId="0" fillId="0" borderId="1" xfId="0" applyFill="1" applyBorder="1" applyAlignment="1"/>
    <xf numFmtId="0" fontId="6" fillId="0" borderId="2" xfId="0" applyFont="1" applyFill="1" applyBorder="1" applyAlignment="1">
      <alignment horizontal="center" wrapText="1"/>
    </xf>
    <xf numFmtId="0" fontId="0" fillId="3" borderId="0" xfId="0" applyFill="1" applyBorder="1" applyAlignment="1"/>
    <xf numFmtId="0" fontId="0" fillId="3" borderId="0" xfId="0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="70" zoomScaleNormal="70" workbookViewId="0">
      <pane ySplit="1" topLeftCell="A2" activePane="bottomLeft" state="frozen"/>
      <selection pane="bottomLeft" activeCell="H10" sqref="H10"/>
    </sheetView>
  </sheetViews>
  <sheetFormatPr defaultRowHeight="14.5" x14ac:dyDescent="0.35"/>
  <cols>
    <col min="1" max="1" width="11.7265625" customWidth="1"/>
  </cols>
  <sheetData>
    <row r="1" spans="1:11" s="3" customFormat="1" ht="42" customHeight="1" x14ac:dyDescent="0.35">
      <c r="A1" s="12" t="s">
        <v>32</v>
      </c>
      <c r="B1" s="18" t="s">
        <v>42</v>
      </c>
      <c r="C1" s="12"/>
      <c r="E1" s="12"/>
      <c r="F1" s="12"/>
      <c r="G1" s="12"/>
    </row>
    <row r="2" spans="1:11" x14ac:dyDescent="0.35">
      <c r="A2" s="2">
        <v>1</v>
      </c>
      <c r="B2" s="2">
        <v>74</v>
      </c>
    </row>
    <row r="3" spans="1:11" x14ac:dyDescent="0.35">
      <c r="A3" s="2">
        <v>2</v>
      </c>
      <c r="B3" s="2">
        <v>76</v>
      </c>
    </row>
    <row r="4" spans="1:11" x14ac:dyDescent="0.35">
      <c r="A4" s="2">
        <v>3</v>
      </c>
      <c r="B4" s="2">
        <v>78</v>
      </c>
    </row>
    <row r="5" spans="1:11" x14ac:dyDescent="0.35">
      <c r="A5" s="2">
        <v>4</v>
      </c>
      <c r="B5" s="2">
        <v>81</v>
      </c>
    </row>
    <row r="6" spans="1:11" x14ac:dyDescent="0.35">
      <c r="A6" s="2">
        <v>5</v>
      </c>
      <c r="B6" s="2">
        <v>81</v>
      </c>
    </row>
    <row r="7" spans="1:11" x14ac:dyDescent="0.35">
      <c r="A7" s="2">
        <v>6</v>
      </c>
      <c r="B7" s="2">
        <v>82</v>
      </c>
    </row>
    <row r="8" spans="1:11" x14ac:dyDescent="0.35">
      <c r="A8" s="2">
        <v>7</v>
      </c>
      <c r="B8" s="2">
        <v>83</v>
      </c>
    </row>
    <row r="9" spans="1:11" ht="15.5" x14ac:dyDescent="0.35">
      <c r="A9" s="2">
        <v>8</v>
      </c>
      <c r="B9" s="2">
        <v>86</v>
      </c>
      <c r="K9" s="1"/>
    </row>
    <row r="10" spans="1:11" x14ac:dyDescent="0.35">
      <c r="A10" s="2">
        <v>9</v>
      </c>
      <c r="B10" s="2">
        <v>88</v>
      </c>
    </row>
    <row r="11" spans="1:11" x14ac:dyDescent="0.35">
      <c r="A11" s="2">
        <v>10</v>
      </c>
      <c r="B11" s="2">
        <v>89</v>
      </c>
    </row>
    <row r="12" spans="1:11" x14ac:dyDescent="0.35">
      <c r="A12" s="2">
        <v>11</v>
      </c>
      <c r="B12" s="2">
        <v>92</v>
      </c>
    </row>
    <row r="13" spans="1:11" x14ac:dyDescent="0.35">
      <c r="A13" s="2">
        <v>12</v>
      </c>
      <c r="B13" s="2">
        <v>74</v>
      </c>
    </row>
    <row r="14" spans="1:11" x14ac:dyDescent="0.35">
      <c r="A14" s="2">
        <v>13</v>
      </c>
      <c r="B14" s="2">
        <v>77</v>
      </c>
    </row>
    <row r="15" spans="1:11" x14ac:dyDescent="0.35">
      <c r="A15" s="2">
        <v>14</v>
      </c>
      <c r="B15" s="2">
        <v>80</v>
      </c>
    </row>
    <row r="16" spans="1:11" x14ac:dyDescent="0.35">
      <c r="A16" s="2">
        <v>15</v>
      </c>
      <c r="B16" s="2">
        <v>81</v>
      </c>
    </row>
    <row r="17" spans="1:6" x14ac:dyDescent="0.35">
      <c r="A17" s="2">
        <v>16</v>
      </c>
      <c r="B17" s="2">
        <v>82</v>
      </c>
    </row>
    <row r="18" spans="1:6" x14ac:dyDescent="0.35">
      <c r="A18" s="2">
        <v>17</v>
      </c>
      <c r="B18" s="2">
        <v>83</v>
      </c>
    </row>
    <row r="19" spans="1:6" x14ac:dyDescent="0.35">
      <c r="A19" s="2">
        <v>18</v>
      </c>
      <c r="B19" s="2">
        <v>86</v>
      </c>
    </row>
    <row r="20" spans="1:6" x14ac:dyDescent="0.35">
      <c r="A20" s="2">
        <v>19</v>
      </c>
      <c r="B20" s="2">
        <v>89</v>
      </c>
    </row>
    <row r="21" spans="1:6" x14ac:dyDescent="0.35">
      <c r="A21" s="2">
        <v>20</v>
      </c>
      <c r="B21" s="2">
        <v>91</v>
      </c>
    </row>
    <row r="22" spans="1:6" x14ac:dyDescent="0.35">
      <c r="A22" s="2">
        <v>21</v>
      </c>
      <c r="B22" s="2">
        <v>75</v>
      </c>
    </row>
    <row r="23" spans="1:6" x14ac:dyDescent="0.35">
      <c r="A23" s="2">
        <v>22</v>
      </c>
      <c r="B23" s="2">
        <v>79</v>
      </c>
    </row>
    <row r="24" spans="1:6" x14ac:dyDescent="0.35">
      <c r="A24" s="2">
        <v>23</v>
      </c>
      <c r="B24" s="2">
        <v>82</v>
      </c>
    </row>
    <row r="25" spans="1:6" x14ac:dyDescent="0.35">
      <c r="A25" s="2">
        <v>24</v>
      </c>
      <c r="B25" s="2">
        <v>84</v>
      </c>
    </row>
    <row r="26" spans="1:6" x14ac:dyDescent="0.35">
      <c r="A26" s="2">
        <v>25</v>
      </c>
      <c r="B26" s="2">
        <v>92</v>
      </c>
    </row>
    <row r="27" spans="1:6" x14ac:dyDescent="0.35">
      <c r="A27" s="19" t="s">
        <v>5</v>
      </c>
      <c r="B27" s="2"/>
      <c r="E27" s="4"/>
      <c r="F27" s="2"/>
    </row>
    <row r="28" spans="1:6" x14ac:dyDescent="0.35">
      <c r="A28" s="19" t="s">
        <v>0</v>
      </c>
      <c r="B28" s="2"/>
      <c r="E28" s="4"/>
      <c r="F28" s="2"/>
    </row>
    <row r="29" spans="1:6" x14ac:dyDescent="0.35">
      <c r="A29" s="19" t="s">
        <v>1</v>
      </c>
      <c r="B29" s="2"/>
      <c r="E29" s="4"/>
      <c r="F29" s="2"/>
    </row>
    <row r="30" spans="1:6" x14ac:dyDescent="0.35">
      <c r="A30" s="19" t="s">
        <v>2</v>
      </c>
      <c r="B30" s="2"/>
      <c r="E30" s="4"/>
      <c r="F30" s="2"/>
    </row>
    <row r="31" spans="1:6" x14ac:dyDescent="0.35">
      <c r="A31" s="19" t="s">
        <v>3</v>
      </c>
      <c r="E31" s="4"/>
    </row>
  </sheetData>
  <sortState ref="B2:B26">
    <sortCondition ref="B2:B2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3" zoomScale="70" zoomScaleNormal="70" workbookViewId="0">
      <selection activeCell="B31" sqref="B31"/>
    </sheetView>
  </sheetViews>
  <sheetFormatPr defaultRowHeight="14.5" x14ac:dyDescent="0.35"/>
  <cols>
    <col min="1" max="1" width="12.26953125" customWidth="1"/>
    <col min="2" max="2" width="9.54296875" customWidth="1"/>
  </cols>
  <sheetData>
    <row r="1" spans="1:11" s="3" customFormat="1" ht="42" customHeight="1" x14ac:dyDescent="0.35">
      <c r="A1" s="12" t="s">
        <v>32</v>
      </c>
      <c r="B1" s="18" t="s">
        <v>42</v>
      </c>
      <c r="C1" s="12"/>
      <c r="E1" s="12"/>
      <c r="F1" s="12"/>
      <c r="G1" s="12"/>
    </row>
    <row r="2" spans="1:11" x14ac:dyDescent="0.35">
      <c r="A2" s="2">
        <v>1</v>
      </c>
      <c r="B2" s="20">
        <v>74</v>
      </c>
    </row>
    <row r="3" spans="1:11" x14ac:dyDescent="0.35">
      <c r="A3" s="2">
        <v>12</v>
      </c>
      <c r="B3" s="20">
        <v>74</v>
      </c>
    </row>
    <row r="4" spans="1:11" x14ac:dyDescent="0.35">
      <c r="A4" s="2">
        <v>21</v>
      </c>
      <c r="B4" s="20">
        <v>75</v>
      </c>
    </row>
    <row r="5" spans="1:11" x14ac:dyDescent="0.35">
      <c r="A5" s="2">
        <v>2</v>
      </c>
      <c r="B5" s="20">
        <v>76</v>
      </c>
    </row>
    <row r="6" spans="1:11" x14ac:dyDescent="0.35">
      <c r="A6" s="2">
        <v>13</v>
      </c>
      <c r="B6" s="20">
        <v>77</v>
      </c>
    </row>
    <row r="7" spans="1:11" x14ac:dyDescent="0.35">
      <c r="A7" s="2">
        <v>3</v>
      </c>
      <c r="B7" s="20">
        <v>78</v>
      </c>
    </row>
    <row r="8" spans="1:11" x14ac:dyDescent="0.35">
      <c r="A8" s="2">
        <v>22</v>
      </c>
      <c r="B8" s="20">
        <v>79</v>
      </c>
    </row>
    <row r="9" spans="1:11" ht="15.5" x14ac:dyDescent="0.35">
      <c r="A9" s="2">
        <v>14</v>
      </c>
      <c r="B9" s="20">
        <v>80</v>
      </c>
      <c r="K9" s="1"/>
    </row>
    <row r="10" spans="1:11" x14ac:dyDescent="0.35">
      <c r="A10" s="2">
        <v>4</v>
      </c>
      <c r="B10" s="20">
        <v>81</v>
      </c>
    </row>
    <row r="11" spans="1:11" x14ac:dyDescent="0.35">
      <c r="A11" s="2">
        <v>5</v>
      </c>
      <c r="B11" s="20">
        <v>81</v>
      </c>
    </row>
    <row r="12" spans="1:11" x14ac:dyDescent="0.35">
      <c r="A12" s="2">
        <v>15</v>
      </c>
      <c r="B12" s="20">
        <v>81</v>
      </c>
    </row>
    <row r="13" spans="1:11" x14ac:dyDescent="0.35">
      <c r="A13" s="2">
        <v>6</v>
      </c>
      <c r="B13" s="20">
        <v>82</v>
      </c>
    </row>
    <row r="14" spans="1:11" x14ac:dyDescent="0.35">
      <c r="A14" s="2">
        <v>16</v>
      </c>
      <c r="B14" s="20">
        <v>82</v>
      </c>
    </row>
    <row r="15" spans="1:11" x14ac:dyDescent="0.35">
      <c r="A15" s="2">
        <v>23</v>
      </c>
      <c r="B15" s="20">
        <v>82</v>
      </c>
    </row>
    <row r="16" spans="1:11" x14ac:dyDescent="0.35">
      <c r="A16" s="2">
        <v>7</v>
      </c>
      <c r="B16" s="20">
        <v>83</v>
      </c>
    </row>
    <row r="17" spans="1:6" x14ac:dyDescent="0.35">
      <c r="A17" s="2">
        <v>17</v>
      </c>
      <c r="B17" s="20">
        <v>83</v>
      </c>
    </row>
    <row r="18" spans="1:6" x14ac:dyDescent="0.35">
      <c r="A18" s="2">
        <v>24</v>
      </c>
      <c r="B18" s="20">
        <v>84</v>
      </c>
    </row>
    <row r="19" spans="1:6" x14ac:dyDescent="0.35">
      <c r="A19" s="2">
        <v>8</v>
      </c>
      <c r="B19" s="20">
        <v>86</v>
      </c>
    </row>
    <row r="20" spans="1:6" x14ac:dyDescent="0.35">
      <c r="A20" s="2">
        <v>18</v>
      </c>
      <c r="B20" s="20">
        <v>86</v>
      </c>
    </row>
    <row r="21" spans="1:6" x14ac:dyDescent="0.35">
      <c r="A21" s="2">
        <v>9</v>
      </c>
      <c r="B21" s="20">
        <v>88</v>
      </c>
    </row>
    <row r="22" spans="1:6" x14ac:dyDescent="0.35">
      <c r="A22" s="2">
        <v>10</v>
      </c>
      <c r="B22" s="20">
        <v>89</v>
      </c>
    </row>
    <row r="23" spans="1:6" x14ac:dyDescent="0.35">
      <c r="A23" s="2">
        <v>19</v>
      </c>
      <c r="B23" s="20">
        <v>89</v>
      </c>
    </row>
    <row r="24" spans="1:6" x14ac:dyDescent="0.35">
      <c r="A24" s="2">
        <v>20</v>
      </c>
      <c r="B24" s="20">
        <v>91</v>
      </c>
    </row>
    <row r="25" spans="1:6" x14ac:dyDescent="0.35">
      <c r="A25" s="2">
        <v>11</v>
      </c>
      <c r="B25" s="20">
        <v>92</v>
      </c>
    </row>
    <row r="26" spans="1:6" x14ac:dyDescent="0.35">
      <c r="A26" s="2">
        <v>25</v>
      </c>
      <c r="B26" s="20">
        <v>92</v>
      </c>
    </row>
    <row r="27" spans="1:6" x14ac:dyDescent="0.35">
      <c r="A27" s="19" t="s">
        <v>5</v>
      </c>
      <c r="B27" s="2">
        <f>AVERAGE(B2:B26)</f>
        <v>82.6</v>
      </c>
      <c r="E27" s="4"/>
      <c r="F27" s="2"/>
    </row>
    <row r="28" spans="1:6" x14ac:dyDescent="0.35">
      <c r="A28" s="19" t="s">
        <v>0</v>
      </c>
      <c r="B28" s="2">
        <f>MEDIAN(B2:B26)</f>
        <v>82</v>
      </c>
      <c r="E28" s="4"/>
      <c r="F28" s="2"/>
    </row>
    <row r="29" spans="1:6" x14ac:dyDescent="0.35">
      <c r="A29" s="19" t="s">
        <v>1</v>
      </c>
      <c r="B29" s="2">
        <f>_xlfn.MODE.SNGL(B2:B26)</f>
        <v>81</v>
      </c>
      <c r="E29" s="4"/>
      <c r="F29" s="2"/>
    </row>
    <row r="30" spans="1:6" x14ac:dyDescent="0.35">
      <c r="A30" s="19" t="s">
        <v>2</v>
      </c>
      <c r="B30" s="20">
        <f>SUM(B26-B2)</f>
        <v>18</v>
      </c>
      <c r="E30" s="4"/>
      <c r="F30" s="2"/>
    </row>
    <row r="31" spans="1:6" x14ac:dyDescent="0.35">
      <c r="A31" s="19" t="s">
        <v>3</v>
      </c>
      <c r="B31" s="21">
        <f>_xlfn.STDEV.P(B2:B26)</f>
        <v>5.3441556863549566</v>
      </c>
      <c r="E31" s="4"/>
    </row>
  </sheetData>
  <sortState ref="A2:B26">
    <sortCondition ref="B2:B2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zoomScale="75" zoomScaleNormal="75" workbookViewId="0">
      <pane ySplit="1" topLeftCell="A93" activePane="bottomLeft" state="frozenSplit"/>
      <selection pane="bottomLeft" activeCell="D1" sqref="D1:D1048576"/>
    </sheetView>
  </sheetViews>
  <sheetFormatPr defaultRowHeight="13" x14ac:dyDescent="0.3"/>
  <cols>
    <col min="1" max="1" width="11.453125" style="5" customWidth="1"/>
    <col min="2" max="2" width="9.453125" style="5" customWidth="1"/>
    <col min="3" max="3" width="11.54296875" style="5" customWidth="1"/>
    <col min="4" max="4" width="7.453125" style="5" bestFit="1" customWidth="1"/>
    <col min="5" max="5" width="8.54296875" style="5" bestFit="1" customWidth="1"/>
    <col min="6" max="6" width="4.26953125" style="5" bestFit="1" customWidth="1"/>
    <col min="7" max="7" width="6.54296875" style="5" customWidth="1"/>
    <col min="8" max="8" width="8.81640625" style="5" bestFit="1" customWidth="1"/>
    <col min="9" max="9" width="7.7265625" style="5" bestFit="1" customWidth="1"/>
    <col min="10" max="10" width="8.54296875" style="5" bestFit="1" customWidth="1"/>
    <col min="11" max="11" width="7.1796875" style="5" bestFit="1" customWidth="1"/>
    <col min="12" max="13" width="9" style="5" bestFit="1" customWidth="1"/>
    <col min="14" max="15" width="8.7265625" style="5"/>
    <col min="16" max="16" width="8.26953125" style="5" bestFit="1" customWidth="1"/>
    <col min="17" max="17" width="8.7265625" style="5" bestFit="1" customWidth="1"/>
    <col min="18" max="18" width="7.1796875" style="5" bestFit="1" customWidth="1"/>
    <col min="19" max="256" width="8.7265625" style="5"/>
    <col min="257" max="257" width="11.453125" style="5" customWidth="1"/>
    <col min="258" max="258" width="9.453125" style="5" customWidth="1"/>
    <col min="259" max="259" width="11.54296875" style="5" customWidth="1"/>
    <col min="260" max="260" width="7.453125" style="5" bestFit="1" customWidth="1"/>
    <col min="261" max="261" width="8.54296875" style="5" bestFit="1" customWidth="1"/>
    <col min="262" max="262" width="4.26953125" style="5" bestFit="1" customWidth="1"/>
    <col min="263" max="263" width="6.54296875" style="5" customWidth="1"/>
    <col min="264" max="264" width="8.81640625" style="5" bestFit="1" customWidth="1"/>
    <col min="265" max="265" width="7.7265625" style="5" bestFit="1" customWidth="1"/>
    <col min="266" max="266" width="8.54296875" style="5" bestFit="1" customWidth="1"/>
    <col min="267" max="267" width="7.1796875" style="5" bestFit="1" customWidth="1"/>
    <col min="268" max="269" width="9" style="5" bestFit="1" customWidth="1"/>
    <col min="270" max="271" width="8.7265625" style="5"/>
    <col min="272" max="272" width="8.26953125" style="5" bestFit="1" customWidth="1"/>
    <col min="273" max="273" width="8.7265625" style="5" bestFit="1" customWidth="1"/>
    <col min="274" max="274" width="7.1796875" style="5" bestFit="1" customWidth="1"/>
    <col min="275" max="512" width="8.7265625" style="5"/>
    <col min="513" max="513" width="11.453125" style="5" customWidth="1"/>
    <col min="514" max="514" width="9.453125" style="5" customWidth="1"/>
    <col min="515" max="515" width="11.54296875" style="5" customWidth="1"/>
    <col min="516" max="516" width="7.453125" style="5" bestFit="1" customWidth="1"/>
    <col min="517" max="517" width="8.54296875" style="5" bestFit="1" customWidth="1"/>
    <col min="518" max="518" width="4.26953125" style="5" bestFit="1" customWidth="1"/>
    <col min="519" max="519" width="6.54296875" style="5" customWidth="1"/>
    <col min="520" max="520" width="8.81640625" style="5" bestFit="1" customWidth="1"/>
    <col min="521" max="521" width="7.7265625" style="5" bestFit="1" customWidth="1"/>
    <col min="522" max="522" width="8.54296875" style="5" bestFit="1" customWidth="1"/>
    <col min="523" max="523" width="7.1796875" style="5" bestFit="1" customWidth="1"/>
    <col min="524" max="525" width="9" style="5" bestFit="1" customWidth="1"/>
    <col min="526" max="527" width="8.7265625" style="5"/>
    <col min="528" max="528" width="8.26953125" style="5" bestFit="1" customWidth="1"/>
    <col min="529" max="529" width="8.7265625" style="5" bestFit="1" customWidth="1"/>
    <col min="530" max="530" width="7.1796875" style="5" bestFit="1" customWidth="1"/>
    <col min="531" max="768" width="8.7265625" style="5"/>
    <col min="769" max="769" width="11.453125" style="5" customWidth="1"/>
    <col min="770" max="770" width="9.453125" style="5" customWidth="1"/>
    <col min="771" max="771" width="11.54296875" style="5" customWidth="1"/>
    <col min="772" max="772" width="7.453125" style="5" bestFit="1" customWidth="1"/>
    <col min="773" max="773" width="8.54296875" style="5" bestFit="1" customWidth="1"/>
    <col min="774" max="774" width="4.26953125" style="5" bestFit="1" customWidth="1"/>
    <col min="775" max="775" width="6.54296875" style="5" customWidth="1"/>
    <col min="776" max="776" width="8.81640625" style="5" bestFit="1" customWidth="1"/>
    <col min="777" max="777" width="7.7265625" style="5" bestFit="1" customWidth="1"/>
    <col min="778" max="778" width="8.54296875" style="5" bestFit="1" customWidth="1"/>
    <col min="779" max="779" width="7.1796875" style="5" bestFit="1" customWidth="1"/>
    <col min="780" max="781" width="9" style="5" bestFit="1" customWidth="1"/>
    <col min="782" max="783" width="8.7265625" style="5"/>
    <col min="784" max="784" width="8.26953125" style="5" bestFit="1" customWidth="1"/>
    <col min="785" max="785" width="8.7265625" style="5" bestFit="1" customWidth="1"/>
    <col min="786" max="786" width="7.1796875" style="5" bestFit="1" customWidth="1"/>
    <col min="787" max="1024" width="8.7265625" style="5"/>
    <col min="1025" max="1025" width="11.453125" style="5" customWidth="1"/>
    <col min="1026" max="1026" width="9.453125" style="5" customWidth="1"/>
    <col min="1027" max="1027" width="11.54296875" style="5" customWidth="1"/>
    <col min="1028" max="1028" width="7.453125" style="5" bestFit="1" customWidth="1"/>
    <col min="1029" max="1029" width="8.54296875" style="5" bestFit="1" customWidth="1"/>
    <col min="1030" max="1030" width="4.26953125" style="5" bestFit="1" customWidth="1"/>
    <col min="1031" max="1031" width="6.54296875" style="5" customWidth="1"/>
    <col min="1032" max="1032" width="8.81640625" style="5" bestFit="1" customWidth="1"/>
    <col min="1033" max="1033" width="7.7265625" style="5" bestFit="1" customWidth="1"/>
    <col min="1034" max="1034" width="8.54296875" style="5" bestFit="1" customWidth="1"/>
    <col min="1035" max="1035" width="7.1796875" style="5" bestFit="1" customWidth="1"/>
    <col min="1036" max="1037" width="9" style="5" bestFit="1" customWidth="1"/>
    <col min="1038" max="1039" width="8.7265625" style="5"/>
    <col min="1040" max="1040" width="8.26953125" style="5" bestFit="1" customWidth="1"/>
    <col min="1041" max="1041" width="8.7265625" style="5" bestFit="1" customWidth="1"/>
    <col min="1042" max="1042" width="7.1796875" style="5" bestFit="1" customWidth="1"/>
    <col min="1043" max="1280" width="8.7265625" style="5"/>
    <col min="1281" max="1281" width="11.453125" style="5" customWidth="1"/>
    <col min="1282" max="1282" width="9.453125" style="5" customWidth="1"/>
    <col min="1283" max="1283" width="11.54296875" style="5" customWidth="1"/>
    <col min="1284" max="1284" width="7.453125" style="5" bestFit="1" customWidth="1"/>
    <col min="1285" max="1285" width="8.54296875" style="5" bestFit="1" customWidth="1"/>
    <col min="1286" max="1286" width="4.26953125" style="5" bestFit="1" customWidth="1"/>
    <col min="1287" max="1287" width="6.54296875" style="5" customWidth="1"/>
    <col min="1288" max="1288" width="8.81640625" style="5" bestFit="1" customWidth="1"/>
    <col min="1289" max="1289" width="7.7265625" style="5" bestFit="1" customWidth="1"/>
    <col min="1290" max="1290" width="8.54296875" style="5" bestFit="1" customWidth="1"/>
    <col min="1291" max="1291" width="7.1796875" style="5" bestFit="1" customWidth="1"/>
    <col min="1292" max="1293" width="9" style="5" bestFit="1" customWidth="1"/>
    <col min="1294" max="1295" width="8.7265625" style="5"/>
    <col min="1296" max="1296" width="8.26953125" style="5" bestFit="1" customWidth="1"/>
    <col min="1297" max="1297" width="8.7265625" style="5" bestFit="1" customWidth="1"/>
    <col min="1298" max="1298" width="7.1796875" style="5" bestFit="1" customWidth="1"/>
    <col min="1299" max="1536" width="8.7265625" style="5"/>
    <col min="1537" max="1537" width="11.453125" style="5" customWidth="1"/>
    <col min="1538" max="1538" width="9.453125" style="5" customWidth="1"/>
    <col min="1539" max="1539" width="11.54296875" style="5" customWidth="1"/>
    <col min="1540" max="1540" width="7.453125" style="5" bestFit="1" customWidth="1"/>
    <col min="1541" max="1541" width="8.54296875" style="5" bestFit="1" customWidth="1"/>
    <col min="1542" max="1542" width="4.26953125" style="5" bestFit="1" customWidth="1"/>
    <col min="1543" max="1543" width="6.54296875" style="5" customWidth="1"/>
    <col min="1544" max="1544" width="8.81640625" style="5" bestFit="1" customWidth="1"/>
    <col min="1545" max="1545" width="7.7265625" style="5" bestFit="1" customWidth="1"/>
    <col min="1546" max="1546" width="8.54296875" style="5" bestFit="1" customWidth="1"/>
    <col min="1547" max="1547" width="7.1796875" style="5" bestFit="1" customWidth="1"/>
    <col min="1548" max="1549" width="9" style="5" bestFit="1" customWidth="1"/>
    <col min="1550" max="1551" width="8.7265625" style="5"/>
    <col min="1552" max="1552" width="8.26953125" style="5" bestFit="1" customWidth="1"/>
    <col min="1553" max="1553" width="8.7265625" style="5" bestFit="1" customWidth="1"/>
    <col min="1554" max="1554" width="7.1796875" style="5" bestFit="1" customWidth="1"/>
    <col min="1555" max="1792" width="8.7265625" style="5"/>
    <col min="1793" max="1793" width="11.453125" style="5" customWidth="1"/>
    <col min="1794" max="1794" width="9.453125" style="5" customWidth="1"/>
    <col min="1795" max="1795" width="11.54296875" style="5" customWidth="1"/>
    <col min="1796" max="1796" width="7.453125" style="5" bestFit="1" customWidth="1"/>
    <col min="1797" max="1797" width="8.54296875" style="5" bestFit="1" customWidth="1"/>
    <col min="1798" max="1798" width="4.26953125" style="5" bestFit="1" customWidth="1"/>
    <col min="1799" max="1799" width="6.54296875" style="5" customWidth="1"/>
    <col min="1800" max="1800" width="8.81640625" style="5" bestFit="1" customWidth="1"/>
    <col min="1801" max="1801" width="7.7265625" style="5" bestFit="1" customWidth="1"/>
    <col min="1802" max="1802" width="8.54296875" style="5" bestFit="1" customWidth="1"/>
    <col min="1803" max="1803" width="7.1796875" style="5" bestFit="1" customWidth="1"/>
    <col min="1804" max="1805" width="9" style="5" bestFit="1" customWidth="1"/>
    <col min="1806" max="1807" width="8.7265625" style="5"/>
    <col min="1808" max="1808" width="8.26953125" style="5" bestFit="1" customWidth="1"/>
    <col min="1809" max="1809" width="8.7265625" style="5" bestFit="1" customWidth="1"/>
    <col min="1810" max="1810" width="7.1796875" style="5" bestFit="1" customWidth="1"/>
    <col min="1811" max="2048" width="8.7265625" style="5"/>
    <col min="2049" max="2049" width="11.453125" style="5" customWidth="1"/>
    <col min="2050" max="2050" width="9.453125" style="5" customWidth="1"/>
    <col min="2051" max="2051" width="11.54296875" style="5" customWidth="1"/>
    <col min="2052" max="2052" width="7.453125" style="5" bestFit="1" customWidth="1"/>
    <col min="2053" max="2053" width="8.54296875" style="5" bestFit="1" customWidth="1"/>
    <col min="2054" max="2054" width="4.26953125" style="5" bestFit="1" customWidth="1"/>
    <col min="2055" max="2055" width="6.54296875" style="5" customWidth="1"/>
    <col min="2056" max="2056" width="8.81640625" style="5" bestFit="1" customWidth="1"/>
    <col min="2057" max="2057" width="7.7265625" style="5" bestFit="1" customWidth="1"/>
    <col min="2058" max="2058" width="8.54296875" style="5" bestFit="1" customWidth="1"/>
    <col min="2059" max="2059" width="7.1796875" style="5" bestFit="1" customWidth="1"/>
    <col min="2060" max="2061" width="9" style="5" bestFit="1" customWidth="1"/>
    <col min="2062" max="2063" width="8.7265625" style="5"/>
    <col min="2064" max="2064" width="8.26953125" style="5" bestFit="1" customWidth="1"/>
    <col min="2065" max="2065" width="8.7265625" style="5" bestFit="1" customWidth="1"/>
    <col min="2066" max="2066" width="7.1796875" style="5" bestFit="1" customWidth="1"/>
    <col min="2067" max="2304" width="8.7265625" style="5"/>
    <col min="2305" max="2305" width="11.453125" style="5" customWidth="1"/>
    <col min="2306" max="2306" width="9.453125" style="5" customWidth="1"/>
    <col min="2307" max="2307" width="11.54296875" style="5" customWidth="1"/>
    <col min="2308" max="2308" width="7.453125" style="5" bestFit="1" customWidth="1"/>
    <col min="2309" max="2309" width="8.54296875" style="5" bestFit="1" customWidth="1"/>
    <col min="2310" max="2310" width="4.26953125" style="5" bestFit="1" customWidth="1"/>
    <col min="2311" max="2311" width="6.54296875" style="5" customWidth="1"/>
    <col min="2312" max="2312" width="8.81640625" style="5" bestFit="1" customWidth="1"/>
    <col min="2313" max="2313" width="7.7265625" style="5" bestFit="1" customWidth="1"/>
    <col min="2314" max="2314" width="8.54296875" style="5" bestFit="1" customWidth="1"/>
    <col min="2315" max="2315" width="7.1796875" style="5" bestFit="1" customWidth="1"/>
    <col min="2316" max="2317" width="9" style="5" bestFit="1" customWidth="1"/>
    <col min="2318" max="2319" width="8.7265625" style="5"/>
    <col min="2320" max="2320" width="8.26953125" style="5" bestFit="1" customWidth="1"/>
    <col min="2321" max="2321" width="8.7265625" style="5" bestFit="1" customWidth="1"/>
    <col min="2322" max="2322" width="7.1796875" style="5" bestFit="1" customWidth="1"/>
    <col min="2323" max="2560" width="8.7265625" style="5"/>
    <col min="2561" max="2561" width="11.453125" style="5" customWidth="1"/>
    <col min="2562" max="2562" width="9.453125" style="5" customWidth="1"/>
    <col min="2563" max="2563" width="11.54296875" style="5" customWidth="1"/>
    <col min="2564" max="2564" width="7.453125" style="5" bestFit="1" customWidth="1"/>
    <col min="2565" max="2565" width="8.54296875" style="5" bestFit="1" customWidth="1"/>
    <col min="2566" max="2566" width="4.26953125" style="5" bestFit="1" customWidth="1"/>
    <col min="2567" max="2567" width="6.54296875" style="5" customWidth="1"/>
    <col min="2568" max="2568" width="8.81640625" style="5" bestFit="1" customWidth="1"/>
    <col min="2569" max="2569" width="7.7265625" style="5" bestFit="1" customWidth="1"/>
    <col min="2570" max="2570" width="8.54296875" style="5" bestFit="1" customWidth="1"/>
    <col min="2571" max="2571" width="7.1796875" style="5" bestFit="1" customWidth="1"/>
    <col min="2572" max="2573" width="9" style="5" bestFit="1" customWidth="1"/>
    <col min="2574" max="2575" width="8.7265625" style="5"/>
    <col min="2576" max="2576" width="8.26953125" style="5" bestFit="1" customWidth="1"/>
    <col min="2577" max="2577" width="8.7265625" style="5" bestFit="1" customWidth="1"/>
    <col min="2578" max="2578" width="7.1796875" style="5" bestFit="1" customWidth="1"/>
    <col min="2579" max="2816" width="8.7265625" style="5"/>
    <col min="2817" max="2817" width="11.453125" style="5" customWidth="1"/>
    <col min="2818" max="2818" width="9.453125" style="5" customWidth="1"/>
    <col min="2819" max="2819" width="11.54296875" style="5" customWidth="1"/>
    <col min="2820" max="2820" width="7.453125" style="5" bestFit="1" customWidth="1"/>
    <col min="2821" max="2821" width="8.54296875" style="5" bestFit="1" customWidth="1"/>
    <col min="2822" max="2822" width="4.26953125" style="5" bestFit="1" customWidth="1"/>
    <col min="2823" max="2823" width="6.54296875" style="5" customWidth="1"/>
    <col min="2824" max="2824" width="8.81640625" style="5" bestFit="1" customWidth="1"/>
    <col min="2825" max="2825" width="7.7265625" style="5" bestFit="1" customWidth="1"/>
    <col min="2826" max="2826" width="8.54296875" style="5" bestFit="1" customWidth="1"/>
    <col min="2827" max="2827" width="7.1796875" style="5" bestFit="1" customWidth="1"/>
    <col min="2828" max="2829" width="9" style="5" bestFit="1" customWidth="1"/>
    <col min="2830" max="2831" width="8.7265625" style="5"/>
    <col min="2832" max="2832" width="8.26953125" style="5" bestFit="1" customWidth="1"/>
    <col min="2833" max="2833" width="8.7265625" style="5" bestFit="1" customWidth="1"/>
    <col min="2834" max="2834" width="7.1796875" style="5" bestFit="1" customWidth="1"/>
    <col min="2835" max="3072" width="8.7265625" style="5"/>
    <col min="3073" max="3073" width="11.453125" style="5" customWidth="1"/>
    <col min="3074" max="3074" width="9.453125" style="5" customWidth="1"/>
    <col min="3075" max="3075" width="11.54296875" style="5" customWidth="1"/>
    <col min="3076" max="3076" width="7.453125" style="5" bestFit="1" customWidth="1"/>
    <col min="3077" max="3077" width="8.54296875" style="5" bestFit="1" customWidth="1"/>
    <col min="3078" max="3078" width="4.26953125" style="5" bestFit="1" customWidth="1"/>
    <col min="3079" max="3079" width="6.54296875" style="5" customWidth="1"/>
    <col min="3080" max="3080" width="8.81640625" style="5" bestFit="1" customWidth="1"/>
    <col min="3081" max="3081" width="7.7265625" style="5" bestFit="1" customWidth="1"/>
    <col min="3082" max="3082" width="8.54296875" style="5" bestFit="1" customWidth="1"/>
    <col min="3083" max="3083" width="7.1796875" style="5" bestFit="1" customWidth="1"/>
    <col min="3084" max="3085" width="9" style="5" bestFit="1" customWidth="1"/>
    <col min="3086" max="3087" width="8.7265625" style="5"/>
    <col min="3088" max="3088" width="8.26953125" style="5" bestFit="1" customWidth="1"/>
    <col min="3089" max="3089" width="8.7265625" style="5" bestFit="1" customWidth="1"/>
    <col min="3090" max="3090" width="7.1796875" style="5" bestFit="1" customWidth="1"/>
    <col min="3091" max="3328" width="8.7265625" style="5"/>
    <col min="3329" max="3329" width="11.453125" style="5" customWidth="1"/>
    <col min="3330" max="3330" width="9.453125" style="5" customWidth="1"/>
    <col min="3331" max="3331" width="11.54296875" style="5" customWidth="1"/>
    <col min="3332" max="3332" width="7.453125" style="5" bestFit="1" customWidth="1"/>
    <col min="3333" max="3333" width="8.54296875" style="5" bestFit="1" customWidth="1"/>
    <col min="3334" max="3334" width="4.26953125" style="5" bestFit="1" customWidth="1"/>
    <col min="3335" max="3335" width="6.54296875" style="5" customWidth="1"/>
    <col min="3336" max="3336" width="8.81640625" style="5" bestFit="1" customWidth="1"/>
    <col min="3337" max="3337" width="7.7265625" style="5" bestFit="1" customWidth="1"/>
    <col min="3338" max="3338" width="8.54296875" style="5" bestFit="1" customWidth="1"/>
    <col min="3339" max="3339" width="7.1796875" style="5" bestFit="1" customWidth="1"/>
    <col min="3340" max="3341" width="9" style="5" bestFit="1" customWidth="1"/>
    <col min="3342" max="3343" width="8.7265625" style="5"/>
    <col min="3344" max="3344" width="8.26953125" style="5" bestFit="1" customWidth="1"/>
    <col min="3345" max="3345" width="8.7265625" style="5" bestFit="1" customWidth="1"/>
    <col min="3346" max="3346" width="7.1796875" style="5" bestFit="1" customWidth="1"/>
    <col min="3347" max="3584" width="8.7265625" style="5"/>
    <col min="3585" max="3585" width="11.453125" style="5" customWidth="1"/>
    <col min="3586" max="3586" width="9.453125" style="5" customWidth="1"/>
    <col min="3587" max="3587" width="11.54296875" style="5" customWidth="1"/>
    <col min="3588" max="3588" width="7.453125" style="5" bestFit="1" customWidth="1"/>
    <col min="3589" max="3589" width="8.54296875" style="5" bestFit="1" customWidth="1"/>
    <col min="3590" max="3590" width="4.26953125" style="5" bestFit="1" customWidth="1"/>
    <col min="3591" max="3591" width="6.54296875" style="5" customWidth="1"/>
    <col min="3592" max="3592" width="8.81640625" style="5" bestFit="1" customWidth="1"/>
    <col min="3593" max="3593" width="7.7265625" style="5" bestFit="1" customWidth="1"/>
    <col min="3594" max="3594" width="8.54296875" style="5" bestFit="1" customWidth="1"/>
    <col min="3595" max="3595" width="7.1796875" style="5" bestFit="1" customWidth="1"/>
    <col min="3596" max="3597" width="9" style="5" bestFit="1" customWidth="1"/>
    <col min="3598" max="3599" width="8.7265625" style="5"/>
    <col min="3600" max="3600" width="8.26953125" style="5" bestFit="1" customWidth="1"/>
    <col min="3601" max="3601" width="8.7265625" style="5" bestFit="1" customWidth="1"/>
    <col min="3602" max="3602" width="7.1796875" style="5" bestFit="1" customWidth="1"/>
    <col min="3603" max="3840" width="8.7265625" style="5"/>
    <col min="3841" max="3841" width="11.453125" style="5" customWidth="1"/>
    <col min="3842" max="3842" width="9.453125" style="5" customWidth="1"/>
    <col min="3843" max="3843" width="11.54296875" style="5" customWidth="1"/>
    <col min="3844" max="3844" width="7.453125" style="5" bestFit="1" customWidth="1"/>
    <col min="3845" max="3845" width="8.54296875" style="5" bestFit="1" customWidth="1"/>
    <col min="3846" max="3846" width="4.26953125" style="5" bestFit="1" customWidth="1"/>
    <col min="3847" max="3847" width="6.54296875" style="5" customWidth="1"/>
    <col min="3848" max="3848" width="8.81640625" style="5" bestFit="1" customWidth="1"/>
    <col min="3849" max="3849" width="7.7265625" style="5" bestFit="1" customWidth="1"/>
    <col min="3850" max="3850" width="8.54296875" style="5" bestFit="1" customWidth="1"/>
    <col min="3851" max="3851" width="7.1796875" style="5" bestFit="1" customWidth="1"/>
    <col min="3852" max="3853" width="9" style="5" bestFit="1" customWidth="1"/>
    <col min="3854" max="3855" width="8.7265625" style="5"/>
    <col min="3856" max="3856" width="8.26953125" style="5" bestFit="1" customWidth="1"/>
    <col min="3857" max="3857" width="8.7265625" style="5" bestFit="1" customWidth="1"/>
    <col min="3858" max="3858" width="7.1796875" style="5" bestFit="1" customWidth="1"/>
    <col min="3859" max="4096" width="8.7265625" style="5"/>
    <col min="4097" max="4097" width="11.453125" style="5" customWidth="1"/>
    <col min="4098" max="4098" width="9.453125" style="5" customWidth="1"/>
    <col min="4099" max="4099" width="11.54296875" style="5" customWidth="1"/>
    <col min="4100" max="4100" width="7.453125" style="5" bestFit="1" customWidth="1"/>
    <col min="4101" max="4101" width="8.54296875" style="5" bestFit="1" customWidth="1"/>
    <col min="4102" max="4102" width="4.26953125" style="5" bestFit="1" customWidth="1"/>
    <col min="4103" max="4103" width="6.54296875" style="5" customWidth="1"/>
    <col min="4104" max="4104" width="8.81640625" style="5" bestFit="1" customWidth="1"/>
    <col min="4105" max="4105" width="7.7265625" style="5" bestFit="1" customWidth="1"/>
    <col min="4106" max="4106" width="8.54296875" style="5" bestFit="1" customWidth="1"/>
    <col min="4107" max="4107" width="7.1796875" style="5" bestFit="1" customWidth="1"/>
    <col min="4108" max="4109" width="9" style="5" bestFit="1" customWidth="1"/>
    <col min="4110" max="4111" width="8.7265625" style="5"/>
    <col min="4112" max="4112" width="8.26953125" style="5" bestFit="1" customWidth="1"/>
    <col min="4113" max="4113" width="8.7265625" style="5" bestFit="1" customWidth="1"/>
    <col min="4114" max="4114" width="7.1796875" style="5" bestFit="1" customWidth="1"/>
    <col min="4115" max="4352" width="8.7265625" style="5"/>
    <col min="4353" max="4353" width="11.453125" style="5" customWidth="1"/>
    <col min="4354" max="4354" width="9.453125" style="5" customWidth="1"/>
    <col min="4355" max="4355" width="11.54296875" style="5" customWidth="1"/>
    <col min="4356" max="4356" width="7.453125" style="5" bestFit="1" customWidth="1"/>
    <col min="4357" max="4357" width="8.54296875" style="5" bestFit="1" customWidth="1"/>
    <col min="4358" max="4358" width="4.26953125" style="5" bestFit="1" customWidth="1"/>
    <col min="4359" max="4359" width="6.54296875" style="5" customWidth="1"/>
    <col min="4360" max="4360" width="8.81640625" style="5" bestFit="1" customWidth="1"/>
    <col min="4361" max="4361" width="7.7265625" style="5" bestFit="1" customWidth="1"/>
    <col min="4362" max="4362" width="8.54296875" style="5" bestFit="1" customWidth="1"/>
    <col min="4363" max="4363" width="7.1796875" style="5" bestFit="1" customWidth="1"/>
    <col min="4364" max="4365" width="9" style="5" bestFit="1" customWidth="1"/>
    <col min="4366" max="4367" width="8.7265625" style="5"/>
    <col min="4368" max="4368" width="8.26953125" style="5" bestFit="1" customWidth="1"/>
    <col min="4369" max="4369" width="8.7265625" style="5" bestFit="1" customWidth="1"/>
    <col min="4370" max="4370" width="7.1796875" style="5" bestFit="1" customWidth="1"/>
    <col min="4371" max="4608" width="8.7265625" style="5"/>
    <col min="4609" max="4609" width="11.453125" style="5" customWidth="1"/>
    <col min="4610" max="4610" width="9.453125" style="5" customWidth="1"/>
    <col min="4611" max="4611" width="11.54296875" style="5" customWidth="1"/>
    <col min="4612" max="4612" width="7.453125" style="5" bestFit="1" customWidth="1"/>
    <col min="4613" max="4613" width="8.54296875" style="5" bestFit="1" customWidth="1"/>
    <col min="4614" max="4614" width="4.26953125" style="5" bestFit="1" customWidth="1"/>
    <col min="4615" max="4615" width="6.54296875" style="5" customWidth="1"/>
    <col min="4616" max="4616" width="8.81640625" style="5" bestFit="1" customWidth="1"/>
    <col min="4617" max="4617" width="7.7265625" style="5" bestFit="1" customWidth="1"/>
    <col min="4618" max="4618" width="8.54296875" style="5" bestFit="1" customWidth="1"/>
    <col min="4619" max="4619" width="7.1796875" style="5" bestFit="1" customWidth="1"/>
    <col min="4620" max="4621" width="9" style="5" bestFit="1" customWidth="1"/>
    <col min="4622" max="4623" width="8.7265625" style="5"/>
    <col min="4624" max="4624" width="8.26953125" style="5" bestFit="1" customWidth="1"/>
    <col min="4625" max="4625" width="8.7265625" style="5" bestFit="1" customWidth="1"/>
    <col min="4626" max="4626" width="7.1796875" style="5" bestFit="1" customWidth="1"/>
    <col min="4627" max="4864" width="8.7265625" style="5"/>
    <col min="4865" max="4865" width="11.453125" style="5" customWidth="1"/>
    <col min="4866" max="4866" width="9.453125" style="5" customWidth="1"/>
    <col min="4867" max="4867" width="11.54296875" style="5" customWidth="1"/>
    <col min="4868" max="4868" width="7.453125" style="5" bestFit="1" customWidth="1"/>
    <col min="4869" max="4869" width="8.54296875" style="5" bestFit="1" customWidth="1"/>
    <col min="4870" max="4870" width="4.26953125" style="5" bestFit="1" customWidth="1"/>
    <col min="4871" max="4871" width="6.54296875" style="5" customWidth="1"/>
    <col min="4872" max="4872" width="8.81640625" style="5" bestFit="1" customWidth="1"/>
    <col min="4873" max="4873" width="7.7265625" style="5" bestFit="1" customWidth="1"/>
    <col min="4874" max="4874" width="8.54296875" style="5" bestFit="1" customWidth="1"/>
    <col min="4875" max="4875" width="7.1796875" style="5" bestFit="1" customWidth="1"/>
    <col min="4876" max="4877" width="9" style="5" bestFit="1" customWidth="1"/>
    <col min="4878" max="4879" width="8.7265625" style="5"/>
    <col min="4880" max="4880" width="8.26953125" style="5" bestFit="1" customWidth="1"/>
    <col min="4881" max="4881" width="8.7265625" style="5" bestFit="1" customWidth="1"/>
    <col min="4882" max="4882" width="7.1796875" style="5" bestFit="1" customWidth="1"/>
    <col min="4883" max="5120" width="8.7265625" style="5"/>
    <col min="5121" max="5121" width="11.453125" style="5" customWidth="1"/>
    <col min="5122" max="5122" width="9.453125" style="5" customWidth="1"/>
    <col min="5123" max="5123" width="11.54296875" style="5" customWidth="1"/>
    <col min="5124" max="5124" width="7.453125" style="5" bestFit="1" customWidth="1"/>
    <col min="5125" max="5125" width="8.54296875" style="5" bestFit="1" customWidth="1"/>
    <col min="5126" max="5126" width="4.26953125" style="5" bestFit="1" customWidth="1"/>
    <col min="5127" max="5127" width="6.54296875" style="5" customWidth="1"/>
    <col min="5128" max="5128" width="8.81640625" style="5" bestFit="1" customWidth="1"/>
    <col min="5129" max="5129" width="7.7265625" style="5" bestFit="1" customWidth="1"/>
    <col min="5130" max="5130" width="8.54296875" style="5" bestFit="1" customWidth="1"/>
    <col min="5131" max="5131" width="7.1796875" style="5" bestFit="1" customWidth="1"/>
    <col min="5132" max="5133" width="9" style="5" bestFit="1" customWidth="1"/>
    <col min="5134" max="5135" width="8.7265625" style="5"/>
    <col min="5136" max="5136" width="8.26953125" style="5" bestFit="1" customWidth="1"/>
    <col min="5137" max="5137" width="8.7265625" style="5" bestFit="1" customWidth="1"/>
    <col min="5138" max="5138" width="7.1796875" style="5" bestFit="1" customWidth="1"/>
    <col min="5139" max="5376" width="8.7265625" style="5"/>
    <col min="5377" max="5377" width="11.453125" style="5" customWidth="1"/>
    <col min="5378" max="5378" width="9.453125" style="5" customWidth="1"/>
    <col min="5379" max="5379" width="11.54296875" style="5" customWidth="1"/>
    <col min="5380" max="5380" width="7.453125" style="5" bestFit="1" customWidth="1"/>
    <col min="5381" max="5381" width="8.54296875" style="5" bestFit="1" customWidth="1"/>
    <col min="5382" max="5382" width="4.26953125" style="5" bestFit="1" customWidth="1"/>
    <col min="5383" max="5383" width="6.54296875" style="5" customWidth="1"/>
    <col min="5384" max="5384" width="8.81640625" style="5" bestFit="1" customWidth="1"/>
    <col min="5385" max="5385" width="7.7265625" style="5" bestFit="1" customWidth="1"/>
    <col min="5386" max="5386" width="8.54296875" style="5" bestFit="1" customWidth="1"/>
    <col min="5387" max="5387" width="7.1796875" style="5" bestFit="1" customWidth="1"/>
    <col min="5388" max="5389" width="9" style="5" bestFit="1" customWidth="1"/>
    <col min="5390" max="5391" width="8.7265625" style="5"/>
    <col min="5392" max="5392" width="8.26953125" style="5" bestFit="1" customWidth="1"/>
    <col min="5393" max="5393" width="8.7265625" style="5" bestFit="1" customWidth="1"/>
    <col min="5394" max="5394" width="7.1796875" style="5" bestFit="1" customWidth="1"/>
    <col min="5395" max="5632" width="8.7265625" style="5"/>
    <col min="5633" max="5633" width="11.453125" style="5" customWidth="1"/>
    <col min="5634" max="5634" width="9.453125" style="5" customWidth="1"/>
    <col min="5635" max="5635" width="11.54296875" style="5" customWidth="1"/>
    <col min="5636" max="5636" width="7.453125" style="5" bestFit="1" customWidth="1"/>
    <col min="5637" max="5637" width="8.54296875" style="5" bestFit="1" customWidth="1"/>
    <col min="5638" max="5638" width="4.26953125" style="5" bestFit="1" customWidth="1"/>
    <col min="5639" max="5639" width="6.54296875" style="5" customWidth="1"/>
    <col min="5640" max="5640" width="8.81640625" style="5" bestFit="1" customWidth="1"/>
    <col min="5641" max="5641" width="7.7265625" style="5" bestFit="1" customWidth="1"/>
    <col min="5642" max="5642" width="8.54296875" style="5" bestFit="1" customWidth="1"/>
    <col min="5643" max="5643" width="7.1796875" style="5" bestFit="1" customWidth="1"/>
    <col min="5644" max="5645" width="9" style="5" bestFit="1" customWidth="1"/>
    <col min="5646" max="5647" width="8.7265625" style="5"/>
    <col min="5648" max="5648" width="8.26953125" style="5" bestFit="1" customWidth="1"/>
    <col min="5649" max="5649" width="8.7265625" style="5" bestFit="1" customWidth="1"/>
    <col min="5650" max="5650" width="7.1796875" style="5" bestFit="1" customWidth="1"/>
    <col min="5651" max="5888" width="8.7265625" style="5"/>
    <col min="5889" max="5889" width="11.453125" style="5" customWidth="1"/>
    <col min="5890" max="5890" width="9.453125" style="5" customWidth="1"/>
    <col min="5891" max="5891" width="11.54296875" style="5" customWidth="1"/>
    <col min="5892" max="5892" width="7.453125" style="5" bestFit="1" customWidth="1"/>
    <col min="5893" max="5893" width="8.54296875" style="5" bestFit="1" customWidth="1"/>
    <col min="5894" max="5894" width="4.26953125" style="5" bestFit="1" customWidth="1"/>
    <col min="5895" max="5895" width="6.54296875" style="5" customWidth="1"/>
    <col min="5896" max="5896" width="8.81640625" style="5" bestFit="1" customWidth="1"/>
    <col min="5897" max="5897" width="7.7265625" style="5" bestFit="1" customWidth="1"/>
    <col min="5898" max="5898" width="8.54296875" style="5" bestFit="1" customWidth="1"/>
    <col min="5899" max="5899" width="7.1796875" style="5" bestFit="1" customWidth="1"/>
    <col min="5900" max="5901" width="9" style="5" bestFit="1" customWidth="1"/>
    <col min="5902" max="5903" width="8.7265625" style="5"/>
    <col min="5904" max="5904" width="8.26953125" style="5" bestFit="1" customWidth="1"/>
    <col min="5905" max="5905" width="8.7265625" style="5" bestFit="1" customWidth="1"/>
    <col min="5906" max="5906" width="7.1796875" style="5" bestFit="1" customWidth="1"/>
    <col min="5907" max="6144" width="8.7265625" style="5"/>
    <col min="6145" max="6145" width="11.453125" style="5" customWidth="1"/>
    <col min="6146" max="6146" width="9.453125" style="5" customWidth="1"/>
    <col min="6147" max="6147" width="11.54296875" style="5" customWidth="1"/>
    <col min="6148" max="6148" width="7.453125" style="5" bestFit="1" customWidth="1"/>
    <col min="6149" max="6149" width="8.54296875" style="5" bestFit="1" customWidth="1"/>
    <col min="6150" max="6150" width="4.26953125" style="5" bestFit="1" customWidth="1"/>
    <col min="6151" max="6151" width="6.54296875" style="5" customWidth="1"/>
    <col min="6152" max="6152" width="8.81640625" style="5" bestFit="1" customWidth="1"/>
    <col min="6153" max="6153" width="7.7265625" style="5" bestFit="1" customWidth="1"/>
    <col min="6154" max="6154" width="8.54296875" style="5" bestFit="1" customWidth="1"/>
    <col min="6155" max="6155" width="7.1796875" style="5" bestFit="1" customWidth="1"/>
    <col min="6156" max="6157" width="9" style="5" bestFit="1" customWidth="1"/>
    <col min="6158" max="6159" width="8.7265625" style="5"/>
    <col min="6160" max="6160" width="8.26953125" style="5" bestFit="1" customWidth="1"/>
    <col min="6161" max="6161" width="8.7265625" style="5" bestFit="1" customWidth="1"/>
    <col min="6162" max="6162" width="7.1796875" style="5" bestFit="1" customWidth="1"/>
    <col min="6163" max="6400" width="8.7265625" style="5"/>
    <col min="6401" max="6401" width="11.453125" style="5" customWidth="1"/>
    <col min="6402" max="6402" width="9.453125" style="5" customWidth="1"/>
    <col min="6403" max="6403" width="11.54296875" style="5" customWidth="1"/>
    <col min="6404" max="6404" width="7.453125" style="5" bestFit="1" customWidth="1"/>
    <col min="6405" max="6405" width="8.54296875" style="5" bestFit="1" customWidth="1"/>
    <col min="6406" max="6406" width="4.26953125" style="5" bestFit="1" customWidth="1"/>
    <col min="6407" max="6407" width="6.54296875" style="5" customWidth="1"/>
    <col min="6408" max="6408" width="8.81640625" style="5" bestFit="1" customWidth="1"/>
    <col min="6409" max="6409" width="7.7265625" style="5" bestFit="1" customWidth="1"/>
    <col min="6410" max="6410" width="8.54296875" style="5" bestFit="1" customWidth="1"/>
    <col min="6411" max="6411" width="7.1796875" style="5" bestFit="1" customWidth="1"/>
    <col min="6412" max="6413" width="9" style="5" bestFit="1" customWidth="1"/>
    <col min="6414" max="6415" width="8.7265625" style="5"/>
    <col min="6416" max="6416" width="8.26953125" style="5" bestFit="1" customWidth="1"/>
    <col min="6417" max="6417" width="8.7265625" style="5" bestFit="1" customWidth="1"/>
    <col min="6418" max="6418" width="7.1796875" style="5" bestFit="1" customWidth="1"/>
    <col min="6419" max="6656" width="8.7265625" style="5"/>
    <col min="6657" max="6657" width="11.453125" style="5" customWidth="1"/>
    <col min="6658" max="6658" width="9.453125" style="5" customWidth="1"/>
    <col min="6659" max="6659" width="11.54296875" style="5" customWidth="1"/>
    <col min="6660" max="6660" width="7.453125" style="5" bestFit="1" customWidth="1"/>
    <col min="6661" max="6661" width="8.54296875" style="5" bestFit="1" customWidth="1"/>
    <col min="6662" max="6662" width="4.26953125" style="5" bestFit="1" customWidth="1"/>
    <col min="6663" max="6663" width="6.54296875" style="5" customWidth="1"/>
    <col min="6664" max="6664" width="8.81640625" style="5" bestFit="1" customWidth="1"/>
    <col min="6665" max="6665" width="7.7265625" style="5" bestFit="1" customWidth="1"/>
    <col min="6666" max="6666" width="8.54296875" style="5" bestFit="1" customWidth="1"/>
    <col min="6667" max="6667" width="7.1796875" style="5" bestFit="1" customWidth="1"/>
    <col min="6668" max="6669" width="9" style="5" bestFit="1" customWidth="1"/>
    <col min="6670" max="6671" width="8.7265625" style="5"/>
    <col min="6672" max="6672" width="8.26953125" style="5" bestFit="1" customWidth="1"/>
    <col min="6673" max="6673" width="8.7265625" style="5" bestFit="1" customWidth="1"/>
    <col min="6674" max="6674" width="7.1796875" style="5" bestFit="1" customWidth="1"/>
    <col min="6675" max="6912" width="8.7265625" style="5"/>
    <col min="6913" max="6913" width="11.453125" style="5" customWidth="1"/>
    <col min="6914" max="6914" width="9.453125" style="5" customWidth="1"/>
    <col min="6915" max="6915" width="11.54296875" style="5" customWidth="1"/>
    <col min="6916" max="6916" width="7.453125" style="5" bestFit="1" customWidth="1"/>
    <col min="6917" max="6917" width="8.54296875" style="5" bestFit="1" customWidth="1"/>
    <col min="6918" max="6918" width="4.26953125" style="5" bestFit="1" customWidth="1"/>
    <col min="6919" max="6919" width="6.54296875" style="5" customWidth="1"/>
    <col min="6920" max="6920" width="8.81640625" style="5" bestFit="1" customWidth="1"/>
    <col min="6921" max="6921" width="7.7265625" style="5" bestFit="1" customWidth="1"/>
    <col min="6922" max="6922" width="8.54296875" style="5" bestFit="1" customWidth="1"/>
    <col min="6923" max="6923" width="7.1796875" style="5" bestFit="1" customWidth="1"/>
    <col min="6924" max="6925" width="9" style="5" bestFit="1" customWidth="1"/>
    <col min="6926" max="6927" width="8.7265625" style="5"/>
    <col min="6928" max="6928" width="8.26953125" style="5" bestFit="1" customWidth="1"/>
    <col min="6929" max="6929" width="8.7265625" style="5" bestFit="1" customWidth="1"/>
    <col min="6930" max="6930" width="7.1796875" style="5" bestFit="1" customWidth="1"/>
    <col min="6931" max="7168" width="8.7265625" style="5"/>
    <col min="7169" max="7169" width="11.453125" style="5" customWidth="1"/>
    <col min="7170" max="7170" width="9.453125" style="5" customWidth="1"/>
    <col min="7171" max="7171" width="11.54296875" style="5" customWidth="1"/>
    <col min="7172" max="7172" width="7.453125" style="5" bestFit="1" customWidth="1"/>
    <col min="7173" max="7173" width="8.54296875" style="5" bestFit="1" customWidth="1"/>
    <col min="7174" max="7174" width="4.26953125" style="5" bestFit="1" customWidth="1"/>
    <col min="7175" max="7175" width="6.54296875" style="5" customWidth="1"/>
    <col min="7176" max="7176" width="8.81640625" style="5" bestFit="1" customWidth="1"/>
    <col min="7177" max="7177" width="7.7265625" style="5" bestFit="1" customWidth="1"/>
    <col min="7178" max="7178" width="8.54296875" style="5" bestFit="1" customWidth="1"/>
    <col min="7179" max="7179" width="7.1796875" style="5" bestFit="1" customWidth="1"/>
    <col min="7180" max="7181" width="9" style="5" bestFit="1" customWidth="1"/>
    <col min="7182" max="7183" width="8.7265625" style="5"/>
    <col min="7184" max="7184" width="8.26953125" style="5" bestFit="1" customWidth="1"/>
    <col min="7185" max="7185" width="8.7265625" style="5" bestFit="1" customWidth="1"/>
    <col min="7186" max="7186" width="7.1796875" style="5" bestFit="1" customWidth="1"/>
    <col min="7187" max="7424" width="8.7265625" style="5"/>
    <col min="7425" max="7425" width="11.453125" style="5" customWidth="1"/>
    <col min="7426" max="7426" width="9.453125" style="5" customWidth="1"/>
    <col min="7427" max="7427" width="11.54296875" style="5" customWidth="1"/>
    <col min="7428" max="7428" width="7.453125" style="5" bestFit="1" customWidth="1"/>
    <col min="7429" max="7429" width="8.54296875" style="5" bestFit="1" customWidth="1"/>
    <col min="7430" max="7430" width="4.26953125" style="5" bestFit="1" customWidth="1"/>
    <col min="7431" max="7431" width="6.54296875" style="5" customWidth="1"/>
    <col min="7432" max="7432" width="8.81640625" style="5" bestFit="1" customWidth="1"/>
    <col min="7433" max="7433" width="7.7265625" style="5" bestFit="1" customWidth="1"/>
    <col min="7434" max="7434" width="8.54296875" style="5" bestFit="1" customWidth="1"/>
    <col min="7435" max="7435" width="7.1796875" style="5" bestFit="1" customWidth="1"/>
    <col min="7436" max="7437" width="9" style="5" bestFit="1" customWidth="1"/>
    <col min="7438" max="7439" width="8.7265625" style="5"/>
    <col min="7440" max="7440" width="8.26953125" style="5" bestFit="1" customWidth="1"/>
    <col min="7441" max="7441" width="8.7265625" style="5" bestFit="1" customWidth="1"/>
    <col min="7442" max="7442" width="7.1796875" style="5" bestFit="1" customWidth="1"/>
    <col min="7443" max="7680" width="8.7265625" style="5"/>
    <col min="7681" max="7681" width="11.453125" style="5" customWidth="1"/>
    <col min="7682" max="7682" width="9.453125" style="5" customWidth="1"/>
    <col min="7683" max="7683" width="11.54296875" style="5" customWidth="1"/>
    <col min="7684" max="7684" width="7.453125" style="5" bestFit="1" customWidth="1"/>
    <col min="7685" max="7685" width="8.54296875" style="5" bestFit="1" customWidth="1"/>
    <col min="7686" max="7686" width="4.26953125" style="5" bestFit="1" customWidth="1"/>
    <col min="7687" max="7687" width="6.54296875" style="5" customWidth="1"/>
    <col min="7688" max="7688" width="8.81640625" style="5" bestFit="1" customWidth="1"/>
    <col min="7689" max="7689" width="7.7265625" style="5" bestFit="1" customWidth="1"/>
    <col min="7690" max="7690" width="8.54296875" style="5" bestFit="1" customWidth="1"/>
    <col min="7691" max="7691" width="7.1796875" style="5" bestFit="1" customWidth="1"/>
    <col min="7692" max="7693" width="9" style="5" bestFit="1" customWidth="1"/>
    <col min="7694" max="7695" width="8.7265625" style="5"/>
    <col min="7696" max="7696" width="8.26953125" style="5" bestFit="1" customWidth="1"/>
    <col min="7697" max="7697" width="8.7265625" style="5" bestFit="1" customWidth="1"/>
    <col min="7698" max="7698" width="7.1796875" style="5" bestFit="1" customWidth="1"/>
    <col min="7699" max="7936" width="8.7265625" style="5"/>
    <col min="7937" max="7937" width="11.453125" style="5" customWidth="1"/>
    <col min="7938" max="7938" width="9.453125" style="5" customWidth="1"/>
    <col min="7939" max="7939" width="11.54296875" style="5" customWidth="1"/>
    <col min="7940" max="7940" width="7.453125" style="5" bestFit="1" customWidth="1"/>
    <col min="7941" max="7941" width="8.54296875" style="5" bestFit="1" customWidth="1"/>
    <col min="7942" max="7942" width="4.26953125" style="5" bestFit="1" customWidth="1"/>
    <col min="7943" max="7943" width="6.54296875" style="5" customWidth="1"/>
    <col min="7944" max="7944" width="8.81640625" style="5" bestFit="1" customWidth="1"/>
    <col min="7945" max="7945" width="7.7265625" style="5" bestFit="1" customWidth="1"/>
    <col min="7946" max="7946" width="8.54296875" style="5" bestFit="1" customWidth="1"/>
    <col min="7947" max="7947" width="7.1796875" style="5" bestFit="1" customWidth="1"/>
    <col min="7948" max="7949" width="9" style="5" bestFit="1" customWidth="1"/>
    <col min="7950" max="7951" width="8.7265625" style="5"/>
    <col min="7952" max="7952" width="8.26953125" style="5" bestFit="1" customWidth="1"/>
    <col min="7953" max="7953" width="8.7265625" style="5" bestFit="1" customWidth="1"/>
    <col min="7954" max="7954" width="7.1796875" style="5" bestFit="1" customWidth="1"/>
    <col min="7955" max="8192" width="8.7265625" style="5"/>
    <col min="8193" max="8193" width="11.453125" style="5" customWidth="1"/>
    <col min="8194" max="8194" width="9.453125" style="5" customWidth="1"/>
    <col min="8195" max="8195" width="11.54296875" style="5" customWidth="1"/>
    <col min="8196" max="8196" width="7.453125" style="5" bestFit="1" customWidth="1"/>
    <col min="8197" max="8197" width="8.54296875" style="5" bestFit="1" customWidth="1"/>
    <col min="8198" max="8198" width="4.26953125" style="5" bestFit="1" customWidth="1"/>
    <col min="8199" max="8199" width="6.54296875" style="5" customWidth="1"/>
    <col min="8200" max="8200" width="8.81640625" style="5" bestFit="1" customWidth="1"/>
    <col min="8201" max="8201" width="7.7265625" style="5" bestFit="1" customWidth="1"/>
    <col min="8202" max="8202" width="8.54296875" style="5" bestFit="1" customWidth="1"/>
    <col min="8203" max="8203" width="7.1796875" style="5" bestFit="1" customWidth="1"/>
    <col min="8204" max="8205" width="9" style="5" bestFit="1" customWidth="1"/>
    <col min="8206" max="8207" width="8.7265625" style="5"/>
    <col min="8208" max="8208" width="8.26953125" style="5" bestFit="1" customWidth="1"/>
    <col min="8209" max="8209" width="8.7265625" style="5" bestFit="1" customWidth="1"/>
    <col min="8210" max="8210" width="7.1796875" style="5" bestFit="1" customWidth="1"/>
    <col min="8211" max="8448" width="8.7265625" style="5"/>
    <col min="8449" max="8449" width="11.453125" style="5" customWidth="1"/>
    <col min="8450" max="8450" width="9.453125" style="5" customWidth="1"/>
    <col min="8451" max="8451" width="11.54296875" style="5" customWidth="1"/>
    <col min="8452" max="8452" width="7.453125" style="5" bestFit="1" customWidth="1"/>
    <col min="8453" max="8453" width="8.54296875" style="5" bestFit="1" customWidth="1"/>
    <col min="8454" max="8454" width="4.26953125" style="5" bestFit="1" customWidth="1"/>
    <col min="8455" max="8455" width="6.54296875" style="5" customWidth="1"/>
    <col min="8456" max="8456" width="8.81640625" style="5" bestFit="1" customWidth="1"/>
    <col min="8457" max="8457" width="7.7265625" style="5" bestFit="1" customWidth="1"/>
    <col min="8458" max="8458" width="8.54296875" style="5" bestFit="1" customWidth="1"/>
    <col min="8459" max="8459" width="7.1796875" style="5" bestFit="1" customWidth="1"/>
    <col min="8460" max="8461" width="9" style="5" bestFit="1" customWidth="1"/>
    <col min="8462" max="8463" width="8.7265625" style="5"/>
    <col min="8464" max="8464" width="8.26953125" style="5" bestFit="1" customWidth="1"/>
    <col min="8465" max="8465" width="8.7265625" style="5" bestFit="1" customWidth="1"/>
    <col min="8466" max="8466" width="7.1796875" style="5" bestFit="1" customWidth="1"/>
    <col min="8467" max="8704" width="8.7265625" style="5"/>
    <col min="8705" max="8705" width="11.453125" style="5" customWidth="1"/>
    <col min="8706" max="8706" width="9.453125" style="5" customWidth="1"/>
    <col min="8707" max="8707" width="11.54296875" style="5" customWidth="1"/>
    <col min="8708" max="8708" width="7.453125" style="5" bestFit="1" customWidth="1"/>
    <col min="8709" max="8709" width="8.54296875" style="5" bestFit="1" customWidth="1"/>
    <col min="8710" max="8710" width="4.26953125" style="5" bestFit="1" customWidth="1"/>
    <col min="8711" max="8711" width="6.54296875" style="5" customWidth="1"/>
    <col min="8712" max="8712" width="8.81640625" style="5" bestFit="1" customWidth="1"/>
    <col min="8713" max="8713" width="7.7265625" style="5" bestFit="1" customWidth="1"/>
    <col min="8714" max="8714" width="8.54296875" style="5" bestFit="1" customWidth="1"/>
    <col min="8715" max="8715" width="7.1796875" style="5" bestFit="1" customWidth="1"/>
    <col min="8716" max="8717" width="9" style="5" bestFit="1" customWidth="1"/>
    <col min="8718" max="8719" width="8.7265625" style="5"/>
    <col min="8720" max="8720" width="8.26953125" style="5" bestFit="1" customWidth="1"/>
    <col min="8721" max="8721" width="8.7265625" style="5" bestFit="1" customWidth="1"/>
    <col min="8722" max="8722" width="7.1796875" style="5" bestFit="1" customWidth="1"/>
    <col min="8723" max="8960" width="8.7265625" style="5"/>
    <col min="8961" max="8961" width="11.453125" style="5" customWidth="1"/>
    <col min="8962" max="8962" width="9.453125" style="5" customWidth="1"/>
    <col min="8963" max="8963" width="11.54296875" style="5" customWidth="1"/>
    <col min="8964" max="8964" width="7.453125" style="5" bestFit="1" customWidth="1"/>
    <col min="8965" max="8965" width="8.54296875" style="5" bestFit="1" customWidth="1"/>
    <col min="8966" max="8966" width="4.26953125" style="5" bestFit="1" customWidth="1"/>
    <col min="8967" max="8967" width="6.54296875" style="5" customWidth="1"/>
    <col min="8968" max="8968" width="8.81640625" style="5" bestFit="1" customWidth="1"/>
    <col min="8969" max="8969" width="7.7265625" style="5" bestFit="1" customWidth="1"/>
    <col min="8970" max="8970" width="8.54296875" style="5" bestFit="1" customWidth="1"/>
    <col min="8971" max="8971" width="7.1796875" style="5" bestFit="1" customWidth="1"/>
    <col min="8972" max="8973" width="9" style="5" bestFit="1" customWidth="1"/>
    <col min="8974" max="8975" width="8.7265625" style="5"/>
    <col min="8976" max="8976" width="8.26953125" style="5" bestFit="1" customWidth="1"/>
    <col min="8977" max="8977" width="8.7265625" style="5" bestFit="1" customWidth="1"/>
    <col min="8978" max="8978" width="7.1796875" style="5" bestFit="1" customWidth="1"/>
    <col min="8979" max="9216" width="8.7265625" style="5"/>
    <col min="9217" max="9217" width="11.453125" style="5" customWidth="1"/>
    <col min="9218" max="9218" width="9.453125" style="5" customWidth="1"/>
    <col min="9219" max="9219" width="11.54296875" style="5" customWidth="1"/>
    <col min="9220" max="9220" width="7.453125" style="5" bestFit="1" customWidth="1"/>
    <col min="9221" max="9221" width="8.54296875" style="5" bestFit="1" customWidth="1"/>
    <col min="9222" max="9222" width="4.26953125" style="5" bestFit="1" customWidth="1"/>
    <col min="9223" max="9223" width="6.54296875" style="5" customWidth="1"/>
    <col min="9224" max="9224" width="8.81640625" style="5" bestFit="1" customWidth="1"/>
    <col min="9225" max="9225" width="7.7265625" style="5" bestFit="1" customWidth="1"/>
    <col min="9226" max="9226" width="8.54296875" style="5" bestFit="1" customWidth="1"/>
    <col min="9227" max="9227" width="7.1796875" style="5" bestFit="1" customWidth="1"/>
    <col min="9228" max="9229" width="9" style="5" bestFit="1" customWidth="1"/>
    <col min="9230" max="9231" width="8.7265625" style="5"/>
    <col min="9232" max="9232" width="8.26953125" style="5" bestFit="1" customWidth="1"/>
    <col min="9233" max="9233" width="8.7265625" style="5" bestFit="1" customWidth="1"/>
    <col min="9234" max="9234" width="7.1796875" style="5" bestFit="1" customWidth="1"/>
    <col min="9235" max="9472" width="8.7265625" style="5"/>
    <col min="9473" max="9473" width="11.453125" style="5" customWidth="1"/>
    <col min="9474" max="9474" width="9.453125" style="5" customWidth="1"/>
    <col min="9475" max="9475" width="11.54296875" style="5" customWidth="1"/>
    <col min="9476" max="9476" width="7.453125" style="5" bestFit="1" customWidth="1"/>
    <col min="9477" max="9477" width="8.54296875" style="5" bestFit="1" customWidth="1"/>
    <col min="9478" max="9478" width="4.26953125" style="5" bestFit="1" customWidth="1"/>
    <col min="9479" max="9479" width="6.54296875" style="5" customWidth="1"/>
    <col min="9480" max="9480" width="8.81640625" style="5" bestFit="1" customWidth="1"/>
    <col min="9481" max="9481" width="7.7265625" style="5" bestFit="1" customWidth="1"/>
    <col min="9482" max="9482" width="8.54296875" style="5" bestFit="1" customWidth="1"/>
    <col min="9483" max="9483" width="7.1796875" style="5" bestFit="1" customWidth="1"/>
    <col min="9484" max="9485" width="9" style="5" bestFit="1" customWidth="1"/>
    <col min="9486" max="9487" width="8.7265625" style="5"/>
    <col min="9488" max="9488" width="8.26953125" style="5" bestFit="1" customWidth="1"/>
    <col min="9489" max="9489" width="8.7265625" style="5" bestFit="1" customWidth="1"/>
    <col min="9490" max="9490" width="7.1796875" style="5" bestFit="1" customWidth="1"/>
    <col min="9491" max="9728" width="8.7265625" style="5"/>
    <col min="9729" max="9729" width="11.453125" style="5" customWidth="1"/>
    <col min="9730" max="9730" width="9.453125" style="5" customWidth="1"/>
    <col min="9731" max="9731" width="11.54296875" style="5" customWidth="1"/>
    <col min="9732" max="9732" width="7.453125" style="5" bestFit="1" customWidth="1"/>
    <col min="9733" max="9733" width="8.54296875" style="5" bestFit="1" customWidth="1"/>
    <col min="9734" max="9734" width="4.26953125" style="5" bestFit="1" customWidth="1"/>
    <col min="9735" max="9735" width="6.54296875" style="5" customWidth="1"/>
    <col min="9736" max="9736" width="8.81640625" style="5" bestFit="1" customWidth="1"/>
    <col min="9737" max="9737" width="7.7265625" style="5" bestFit="1" customWidth="1"/>
    <col min="9738" max="9738" width="8.54296875" style="5" bestFit="1" customWidth="1"/>
    <col min="9739" max="9739" width="7.1796875" style="5" bestFit="1" customWidth="1"/>
    <col min="9740" max="9741" width="9" style="5" bestFit="1" customWidth="1"/>
    <col min="9742" max="9743" width="8.7265625" style="5"/>
    <col min="9744" max="9744" width="8.26953125" style="5" bestFit="1" customWidth="1"/>
    <col min="9745" max="9745" width="8.7265625" style="5" bestFit="1" customWidth="1"/>
    <col min="9746" max="9746" width="7.1796875" style="5" bestFit="1" customWidth="1"/>
    <col min="9747" max="9984" width="8.7265625" style="5"/>
    <col min="9985" max="9985" width="11.453125" style="5" customWidth="1"/>
    <col min="9986" max="9986" width="9.453125" style="5" customWidth="1"/>
    <col min="9987" max="9987" width="11.54296875" style="5" customWidth="1"/>
    <col min="9988" max="9988" width="7.453125" style="5" bestFit="1" customWidth="1"/>
    <col min="9989" max="9989" width="8.54296875" style="5" bestFit="1" customWidth="1"/>
    <col min="9990" max="9990" width="4.26953125" style="5" bestFit="1" customWidth="1"/>
    <col min="9991" max="9991" width="6.54296875" style="5" customWidth="1"/>
    <col min="9992" max="9992" width="8.81640625" style="5" bestFit="1" customWidth="1"/>
    <col min="9993" max="9993" width="7.7265625" style="5" bestFit="1" customWidth="1"/>
    <col min="9994" max="9994" width="8.54296875" style="5" bestFit="1" customWidth="1"/>
    <col min="9995" max="9995" width="7.1796875" style="5" bestFit="1" customWidth="1"/>
    <col min="9996" max="9997" width="9" style="5" bestFit="1" customWidth="1"/>
    <col min="9998" max="9999" width="8.7265625" style="5"/>
    <col min="10000" max="10000" width="8.26953125" style="5" bestFit="1" customWidth="1"/>
    <col min="10001" max="10001" width="8.7265625" style="5" bestFit="1" customWidth="1"/>
    <col min="10002" max="10002" width="7.1796875" style="5" bestFit="1" customWidth="1"/>
    <col min="10003" max="10240" width="8.7265625" style="5"/>
    <col min="10241" max="10241" width="11.453125" style="5" customWidth="1"/>
    <col min="10242" max="10242" width="9.453125" style="5" customWidth="1"/>
    <col min="10243" max="10243" width="11.54296875" style="5" customWidth="1"/>
    <col min="10244" max="10244" width="7.453125" style="5" bestFit="1" customWidth="1"/>
    <col min="10245" max="10245" width="8.54296875" style="5" bestFit="1" customWidth="1"/>
    <col min="10246" max="10246" width="4.26953125" style="5" bestFit="1" customWidth="1"/>
    <col min="10247" max="10247" width="6.54296875" style="5" customWidth="1"/>
    <col min="10248" max="10248" width="8.81640625" style="5" bestFit="1" customWidth="1"/>
    <col min="10249" max="10249" width="7.7265625" style="5" bestFit="1" customWidth="1"/>
    <col min="10250" max="10250" width="8.54296875" style="5" bestFit="1" customWidth="1"/>
    <col min="10251" max="10251" width="7.1796875" style="5" bestFit="1" customWidth="1"/>
    <col min="10252" max="10253" width="9" style="5" bestFit="1" customWidth="1"/>
    <col min="10254" max="10255" width="8.7265625" style="5"/>
    <col min="10256" max="10256" width="8.26953125" style="5" bestFit="1" customWidth="1"/>
    <col min="10257" max="10257" width="8.7265625" style="5" bestFit="1" customWidth="1"/>
    <col min="10258" max="10258" width="7.1796875" style="5" bestFit="1" customWidth="1"/>
    <col min="10259" max="10496" width="8.7265625" style="5"/>
    <col min="10497" max="10497" width="11.453125" style="5" customWidth="1"/>
    <col min="10498" max="10498" width="9.453125" style="5" customWidth="1"/>
    <col min="10499" max="10499" width="11.54296875" style="5" customWidth="1"/>
    <col min="10500" max="10500" width="7.453125" style="5" bestFit="1" customWidth="1"/>
    <col min="10501" max="10501" width="8.54296875" style="5" bestFit="1" customWidth="1"/>
    <col min="10502" max="10502" width="4.26953125" style="5" bestFit="1" customWidth="1"/>
    <col min="10503" max="10503" width="6.54296875" style="5" customWidth="1"/>
    <col min="10504" max="10504" width="8.81640625" style="5" bestFit="1" customWidth="1"/>
    <col min="10505" max="10505" width="7.7265625" style="5" bestFit="1" customWidth="1"/>
    <col min="10506" max="10506" width="8.54296875" style="5" bestFit="1" customWidth="1"/>
    <col min="10507" max="10507" width="7.1796875" style="5" bestFit="1" customWidth="1"/>
    <col min="10508" max="10509" width="9" style="5" bestFit="1" customWidth="1"/>
    <col min="10510" max="10511" width="8.7265625" style="5"/>
    <col min="10512" max="10512" width="8.26953125" style="5" bestFit="1" customWidth="1"/>
    <col min="10513" max="10513" width="8.7265625" style="5" bestFit="1" customWidth="1"/>
    <col min="10514" max="10514" width="7.1796875" style="5" bestFit="1" customWidth="1"/>
    <col min="10515" max="10752" width="8.7265625" style="5"/>
    <col min="10753" max="10753" width="11.453125" style="5" customWidth="1"/>
    <col min="10754" max="10754" width="9.453125" style="5" customWidth="1"/>
    <col min="10755" max="10755" width="11.54296875" style="5" customWidth="1"/>
    <col min="10756" max="10756" width="7.453125" style="5" bestFit="1" customWidth="1"/>
    <col min="10757" max="10757" width="8.54296875" style="5" bestFit="1" customWidth="1"/>
    <col min="10758" max="10758" width="4.26953125" style="5" bestFit="1" customWidth="1"/>
    <col min="10759" max="10759" width="6.54296875" style="5" customWidth="1"/>
    <col min="10760" max="10760" width="8.81640625" style="5" bestFit="1" customWidth="1"/>
    <col min="10761" max="10761" width="7.7265625" style="5" bestFit="1" customWidth="1"/>
    <col min="10762" max="10762" width="8.54296875" style="5" bestFit="1" customWidth="1"/>
    <col min="10763" max="10763" width="7.1796875" style="5" bestFit="1" customWidth="1"/>
    <col min="10764" max="10765" width="9" style="5" bestFit="1" customWidth="1"/>
    <col min="10766" max="10767" width="8.7265625" style="5"/>
    <col min="10768" max="10768" width="8.26953125" style="5" bestFit="1" customWidth="1"/>
    <col min="10769" max="10769" width="8.7265625" style="5" bestFit="1" customWidth="1"/>
    <col min="10770" max="10770" width="7.1796875" style="5" bestFit="1" customWidth="1"/>
    <col min="10771" max="11008" width="8.7265625" style="5"/>
    <col min="11009" max="11009" width="11.453125" style="5" customWidth="1"/>
    <col min="11010" max="11010" width="9.453125" style="5" customWidth="1"/>
    <col min="11011" max="11011" width="11.54296875" style="5" customWidth="1"/>
    <col min="11012" max="11012" width="7.453125" style="5" bestFit="1" customWidth="1"/>
    <col min="11013" max="11013" width="8.54296875" style="5" bestFit="1" customWidth="1"/>
    <col min="11014" max="11014" width="4.26953125" style="5" bestFit="1" customWidth="1"/>
    <col min="11015" max="11015" width="6.54296875" style="5" customWidth="1"/>
    <col min="11016" max="11016" width="8.81640625" style="5" bestFit="1" customWidth="1"/>
    <col min="11017" max="11017" width="7.7265625" style="5" bestFit="1" customWidth="1"/>
    <col min="11018" max="11018" width="8.54296875" style="5" bestFit="1" customWidth="1"/>
    <col min="11019" max="11019" width="7.1796875" style="5" bestFit="1" customWidth="1"/>
    <col min="11020" max="11021" width="9" style="5" bestFit="1" customWidth="1"/>
    <col min="11022" max="11023" width="8.7265625" style="5"/>
    <col min="11024" max="11024" width="8.26953125" style="5" bestFit="1" customWidth="1"/>
    <col min="11025" max="11025" width="8.7265625" style="5" bestFit="1" customWidth="1"/>
    <col min="11026" max="11026" width="7.1796875" style="5" bestFit="1" customWidth="1"/>
    <col min="11027" max="11264" width="8.7265625" style="5"/>
    <col min="11265" max="11265" width="11.453125" style="5" customWidth="1"/>
    <col min="11266" max="11266" width="9.453125" style="5" customWidth="1"/>
    <col min="11267" max="11267" width="11.54296875" style="5" customWidth="1"/>
    <col min="11268" max="11268" width="7.453125" style="5" bestFit="1" customWidth="1"/>
    <col min="11269" max="11269" width="8.54296875" style="5" bestFit="1" customWidth="1"/>
    <col min="11270" max="11270" width="4.26953125" style="5" bestFit="1" customWidth="1"/>
    <col min="11271" max="11271" width="6.54296875" style="5" customWidth="1"/>
    <col min="11272" max="11272" width="8.81640625" style="5" bestFit="1" customWidth="1"/>
    <col min="11273" max="11273" width="7.7265625" style="5" bestFit="1" customWidth="1"/>
    <col min="11274" max="11274" width="8.54296875" style="5" bestFit="1" customWidth="1"/>
    <col min="11275" max="11275" width="7.1796875" style="5" bestFit="1" customWidth="1"/>
    <col min="11276" max="11277" width="9" style="5" bestFit="1" customWidth="1"/>
    <col min="11278" max="11279" width="8.7265625" style="5"/>
    <col min="11280" max="11280" width="8.26953125" style="5" bestFit="1" customWidth="1"/>
    <col min="11281" max="11281" width="8.7265625" style="5" bestFit="1" customWidth="1"/>
    <col min="11282" max="11282" width="7.1796875" style="5" bestFit="1" customWidth="1"/>
    <col min="11283" max="11520" width="8.7265625" style="5"/>
    <col min="11521" max="11521" width="11.453125" style="5" customWidth="1"/>
    <col min="11522" max="11522" width="9.453125" style="5" customWidth="1"/>
    <col min="11523" max="11523" width="11.54296875" style="5" customWidth="1"/>
    <col min="11524" max="11524" width="7.453125" style="5" bestFit="1" customWidth="1"/>
    <col min="11525" max="11525" width="8.54296875" style="5" bestFit="1" customWidth="1"/>
    <col min="11526" max="11526" width="4.26953125" style="5" bestFit="1" customWidth="1"/>
    <col min="11527" max="11527" width="6.54296875" style="5" customWidth="1"/>
    <col min="11528" max="11528" width="8.81640625" style="5" bestFit="1" customWidth="1"/>
    <col min="11529" max="11529" width="7.7265625" style="5" bestFit="1" customWidth="1"/>
    <col min="11530" max="11530" width="8.54296875" style="5" bestFit="1" customWidth="1"/>
    <col min="11531" max="11531" width="7.1796875" style="5" bestFit="1" customWidth="1"/>
    <col min="11532" max="11533" width="9" style="5" bestFit="1" customWidth="1"/>
    <col min="11534" max="11535" width="8.7265625" style="5"/>
    <col min="11536" max="11536" width="8.26953125" style="5" bestFit="1" customWidth="1"/>
    <col min="11537" max="11537" width="8.7265625" style="5" bestFit="1" customWidth="1"/>
    <col min="11538" max="11538" width="7.1796875" style="5" bestFit="1" customWidth="1"/>
    <col min="11539" max="11776" width="8.7265625" style="5"/>
    <col min="11777" max="11777" width="11.453125" style="5" customWidth="1"/>
    <col min="11778" max="11778" width="9.453125" style="5" customWidth="1"/>
    <col min="11779" max="11779" width="11.54296875" style="5" customWidth="1"/>
    <col min="11780" max="11780" width="7.453125" style="5" bestFit="1" customWidth="1"/>
    <col min="11781" max="11781" width="8.54296875" style="5" bestFit="1" customWidth="1"/>
    <col min="11782" max="11782" width="4.26953125" style="5" bestFit="1" customWidth="1"/>
    <col min="11783" max="11783" width="6.54296875" style="5" customWidth="1"/>
    <col min="11784" max="11784" width="8.81640625" style="5" bestFit="1" customWidth="1"/>
    <col min="11785" max="11785" width="7.7265625" style="5" bestFit="1" customWidth="1"/>
    <col min="11786" max="11786" width="8.54296875" style="5" bestFit="1" customWidth="1"/>
    <col min="11787" max="11787" width="7.1796875" style="5" bestFit="1" customWidth="1"/>
    <col min="11788" max="11789" width="9" style="5" bestFit="1" customWidth="1"/>
    <col min="11790" max="11791" width="8.7265625" style="5"/>
    <col min="11792" max="11792" width="8.26953125" style="5" bestFit="1" customWidth="1"/>
    <col min="11793" max="11793" width="8.7265625" style="5" bestFit="1" customWidth="1"/>
    <col min="11794" max="11794" width="7.1796875" style="5" bestFit="1" customWidth="1"/>
    <col min="11795" max="12032" width="8.7265625" style="5"/>
    <col min="12033" max="12033" width="11.453125" style="5" customWidth="1"/>
    <col min="12034" max="12034" width="9.453125" style="5" customWidth="1"/>
    <col min="12035" max="12035" width="11.54296875" style="5" customWidth="1"/>
    <col min="12036" max="12036" width="7.453125" style="5" bestFit="1" customWidth="1"/>
    <col min="12037" max="12037" width="8.54296875" style="5" bestFit="1" customWidth="1"/>
    <col min="12038" max="12038" width="4.26953125" style="5" bestFit="1" customWidth="1"/>
    <col min="12039" max="12039" width="6.54296875" style="5" customWidth="1"/>
    <col min="12040" max="12040" width="8.81640625" style="5" bestFit="1" customWidth="1"/>
    <col min="12041" max="12041" width="7.7265625" style="5" bestFit="1" customWidth="1"/>
    <col min="12042" max="12042" width="8.54296875" style="5" bestFit="1" customWidth="1"/>
    <col min="12043" max="12043" width="7.1796875" style="5" bestFit="1" customWidth="1"/>
    <col min="12044" max="12045" width="9" style="5" bestFit="1" customWidth="1"/>
    <col min="12046" max="12047" width="8.7265625" style="5"/>
    <col min="12048" max="12048" width="8.26953125" style="5" bestFit="1" customWidth="1"/>
    <col min="12049" max="12049" width="8.7265625" style="5" bestFit="1" customWidth="1"/>
    <col min="12050" max="12050" width="7.1796875" style="5" bestFit="1" customWidth="1"/>
    <col min="12051" max="12288" width="8.7265625" style="5"/>
    <col min="12289" max="12289" width="11.453125" style="5" customWidth="1"/>
    <col min="12290" max="12290" width="9.453125" style="5" customWidth="1"/>
    <col min="12291" max="12291" width="11.54296875" style="5" customWidth="1"/>
    <col min="12292" max="12292" width="7.453125" style="5" bestFit="1" customWidth="1"/>
    <col min="12293" max="12293" width="8.54296875" style="5" bestFit="1" customWidth="1"/>
    <col min="12294" max="12294" width="4.26953125" style="5" bestFit="1" customWidth="1"/>
    <col min="12295" max="12295" width="6.54296875" style="5" customWidth="1"/>
    <col min="12296" max="12296" width="8.81640625" style="5" bestFit="1" customWidth="1"/>
    <col min="12297" max="12297" width="7.7265625" style="5" bestFit="1" customWidth="1"/>
    <col min="12298" max="12298" width="8.54296875" style="5" bestFit="1" customWidth="1"/>
    <col min="12299" max="12299" width="7.1796875" style="5" bestFit="1" customWidth="1"/>
    <col min="12300" max="12301" width="9" style="5" bestFit="1" customWidth="1"/>
    <col min="12302" max="12303" width="8.7265625" style="5"/>
    <col min="12304" max="12304" width="8.26953125" style="5" bestFit="1" customWidth="1"/>
    <col min="12305" max="12305" width="8.7265625" style="5" bestFit="1" customWidth="1"/>
    <col min="12306" max="12306" width="7.1796875" style="5" bestFit="1" customWidth="1"/>
    <col min="12307" max="12544" width="8.7265625" style="5"/>
    <col min="12545" max="12545" width="11.453125" style="5" customWidth="1"/>
    <col min="12546" max="12546" width="9.453125" style="5" customWidth="1"/>
    <col min="12547" max="12547" width="11.54296875" style="5" customWidth="1"/>
    <col min="12548" max="12548" width="7.453125" style="5" bestFit="1" customWidth="1"/>
    <col min="12549" max="12549" width="8.54296875" style="5" bestFit="1" customWidth="1"/>
    <col min="12550" max="12550" width="4.26953125" style="5" bestFit="1" customWidth="1"/>
    <col min="12551" max="12551" width="6.54296875" style="5" customWidth="1"/>
    <col min="12552" max="12552" width="8.81640625" style="5" bestFit="1" customWidth="1"/>
    <col min="12553" max="12553" width="7.7265625" style="5" bestFit="1" customWidth="1"/>
    <col min="12554" max="12554" width="8.54296875" style="5" bestFit="1" customWidth="1"/>
    <col min="12555" max="12555" width="7.1796875" style="5" bestFit="1" customWidth="1"/>
    <col min="12556" max="12557" width="9" style="5" bestFit="1" customWidth="1"/>
    <col min="12558" max="12559" width="8.7265625" style="5"/>
    <col min="12560" max="12560" width="8.26953125" style="5" bestFit="1" customWidth="1"/>
    <col min="12561" max="12561" width="8.7265625" style="5" bestFit="1" customWidth="1"/>
    <col min="12562" max="12562" width="7.1796875" style="5" bestFit="1" customWidth="1"/>
    <col min="12563" max="12800" width="8.7265625" style="5"/>
    <col min="12801" max="12801" width="11.453125" style="5" customWidth="1"/>
    <col min="12802" max="12802" width="9.453125" style="5" customWidth="1"/>
    <col min="12803" max="12803" width="11.54296875" style="5" customWidth="1"/>
    <col min="12804" max="12804" width="7.453125" style="5" bestFit="1" customWidth="1"/>
    <col min="12805" max="12805" width="8.54296875" style="5" bestFit="1" customWidth="1"/>
    <col min="12806" max="12806" width="4.26953125" style="5" bestFit="1" customWidth="1"/>
    <col min="12807" max="12807" width="6.54296875" style="5" customWidth="1"/>
    <col min="12808" max="12808" width="8.81640625" style="5" bestFit="1" customWidth="1"/>
    <col min="12809" max="12809" width="7.7265625" style="5" bestFit="1" customWidth="1"/>
    <col min="12810" max="12810" width="8.54296875" style="5" bestFit="1" customWidth="1"/>
    <col min="12811" max="12811" width="7.1796875" style="5" bestFit="1" customWidth="1"/>
    <col min="12812" max="12813" width="9" style="5" bestFit="1" customWidth="1"/>
    <col min="12814" max="12815" width="8.7265625" style="5"/>
    <col min="12816" max="12816" width="8.26953125" style="5" bestFit="1" customWidth="1"/>
    <col min="12817" max="12817" width="8.7265625" style="5" bestFit="1" customWidth="1"/>
    <col min="12818" max="12818" width="7.1796875" style="5" bestFit="1" customWidth="1"/>
    <col min="12819" max="13056" width="8.7265625" style="5"/>
    <col min="13057" max="13057" width="11.453125" style="5" customWidth="1"/>
    <col min="13058" max="13058" width="9.453125" style="5" customWidth="1"/>
    <col min="13059" max="13059" width="11.54296875" style="5" customWidth="1"/>
    <col min="13060" max="13060" width="7.453125" style="5" bestFit="1" customWidth="1"/>
    <col min="13061" max="13061" width="8.54296875" style="5" bestFit="1" customWidth="1"/>
    <col min="13062" max="13062" width="4.26953125" style="5" bestFit="1" customWidth="1"/>
    <col min="13063" max="13063" width="6.54296875" style="5" customWidth="1"/>
    <col min="13064" max="13064" width="8.81640625" style="5" bestFit="1" customWidth="1"/>
    <col min="13065" max="13065" width="7.7265625" style="5" bestFit="1" customWidth="1"/>
    <col min="13066" max="13066" width="8.54296875" style="5" bestFit="1" customWidth="1"/>
    <col min="13067" max="13067" width="7.1796875" style="5" bestFit="1" customWidth="1"/>
    <col min="13068" max="13069" width="9" style="5" bestFit="1" customWidth="1"/>
    <col min="13070" max="13071" width="8.7265625" style="5"/>
    <col min="13072" max="13072" width="8.26953125" style="5" bestFit="1" customWidth="1"/>
    <col min="13073" max="13073" width="8.7265625" style="5" bestFit="1" customWidth="1"/>
    <col min="13074" max="13074" width="7.1796875" style="5" bestFit="1" customWidth="1"/>
    <col min="13075" max="13312" width="8.7265625" style="5"/>
    <col min="13313" max="13313" width="11.453125" style="5" customWidth="1"/>
    <col min="13314" max="13314" width="9.453125" style="5" customWidth="1"/>
    <col min="13315" max="13315" width="11.54296875" style="5" customWidth="1"/>
    <col min="13316" max="13316" width="7.453125" style="5" bestFit="1" customWidth="1"/>
    <col min="13317" max="13317" width="8.54296875" style="5" bestFit="1" customWidth="1"/>
    <col min="13318" max="13318" width="4.26953125" style="5" bestFit="1" customWidth="1"/>
    <col min="13319" max="13319" width="6.54296875" style="5" customWidth="1"/>
    <col min="13320" max="13320" width="8.81640625" style="5" bestFit="1" customWidth="1"/>
    <col min="13321" max="13321" width="7.7265625" style="5" bestFit="1" customWidth="1"/>
    <col min="13322" max="13322" width="8.54296875" style="5" bestFit="1" customWidth="1"/>
    <col min="13323" max="13323" width="7.1796875" style="5" bestFit="1" customWidth="1"/>
    <col min="13324" max="13325" width="9" style="5" bestFit="1" customWidth="1"/>
    <col min="13326" max="13327" width="8.7265625" style="5"/>
    <col min="13328" max="13328" width="8.26953125" style="5" bestFit="1" customWidth="1"/>
    <col min="13329" max="13329" width="8.7265625" style="5" bestFit="1" customWidth="1"/>
    <col min="13330" max="13330" width="7.1796875" style="5" bestFit="1" customWidth="1"/>
    <col min="13331" max="13568" width="8.7265625" style="5"/>
    <col min="13569" max="13569" width="11.453125" style="5" customWidth="1"/>
    <col min="13570" max="13570" width="9.453125" style="5" customWidth="1"/>
    <col min="13571" max="13571" width="11.54296875" style="5" customWidth="1"/>
    <col min="13572" max="13572" width="7.453125" style="5" bestFit="1" customWidth="1"/>
    <col min="13573" max="13573" width="8.54296875" style="5" bestFit="1" customWidth="1"/>
    <col min="13574" max="13574" width="4.26953125" style="5" bestFit="1" customWidth="1"/>
    <col min="13575" max="13575" width="6.54296875" style="5" customWidth="1"/>
    <col min="13576" max="13576" width="8.81640625" style="5" bestFit="1" customWidth="1"/>
    <col min="13577" max="13577" width="7.7265625" style="5" bestFit="1" customWidth="1"/>
    <col min="13578" max="13578" width="8.54296875" style="5" bestFit="1" customWidth="1"/>
    <col min="13579" max="13579" width="7.1796875" style="5" bestFit="1" customWidth="1"/>
    <col min="13580" max="13581" width="9" style="5" bestFit="1" customWidth="1"/>
    <col min="13582" max="13583" width="8.7265625" style="5"/>
    <col min="13584" max="13584" width="8.26953125" style="5" bestFit="1" customWidth="1"/>
    <col min="13585" max="13585" width="8.7265625" style="5" bestFit="1" customWidth="1"/>
    <col min="13586" max="13586" width="7.1796875" style="5" bestFit="1" customWidth="1"/>
    <col min="13587" max="13824" width="8.7265625" style="5"/>
    <col min="13825" max="13825" width="11.453125" style="5" customWidth="1"/>
    <col min="13826" max="13826" width="9.453125" style="5" customWidth="1"/>
    <col min="13827" max="13827" width="11.54296875" style="5" customWidth="1"/>
    <col min="13828" max="13828" width="7.453125" style="5" bestFit="1" customWidth="1"/>
    <col min="13829" max="13829" width="8.54296875" style="5" bestFit="1" customWidth="1"/>
    <col min="13830" max="13830" width="4.26953125" style="5" bestFit="1" customWidth="1"/>
    <col min="13831" max="13831" width="6.54296875" style="5" customWidth="1"/>
    <col min="13832" max="13832" width="8.81640625" style="5" bestFit="1" customWidth="1"/>
    <col min="13833" max="13833" width="7.7265625" style="5" bestFit="1" customWidth="1"/>
    <col min="13834" max="13834" width="8.54296875" style="5" bestFit="1" customWidth="1"/>
    <col min="13835" max="13835" width="7.1796875" style="5" bestFit="1" customWidth="1"/>
    <col min="13836" max="13837" width="9" style="5" bestFit="1" customWidth="1"/>
    <col min="13838" max="13839" width="8.7265625" style="5"/>
    <col min="13840" max="13840" width="8.26953125" style="5" bestFit="1" customWidth="1"/>
    <col min="13841" max="13841" width="8.7265625" style="5" bestFit="1" customWidth="1"/>
    <col min="13842" max="13842" width="7.1796875" style="5" bestFit="1" customWidth="1"/>
    <col min="13843" max="14080" width="8.7265625" style="5"/>
    <col min="14081" max="14081" width="11.453125" style="5" customWidth="1"/>
    <col min="14082" max="14082" width="9.453125" style="5" customWidth="1"/>
    <col min="14083" max="14083" width="11.54296875" style="5" customWidth="1"/>
    <col min="14084" max="14084" width="7.453125" style="5" bestFit="1" customWidth="1"/>
    <col min="14085" max="14085" width="8.54296875" style="5" bestFit="1" customWidth="1"/>
    <col min="14086" max="14086" width="4.26953125" style="5" bestFit="1" customWidth="1"/>
    <col min="14087" max="14087" width="6.54296875" style="5" customWidth="1"/>
    <col min="14088" max="14088" width="8.81640625" style="5" bestFit="1" customWidth="1"/>
    <col min="14089" max="14089" width="7.7265625" style="5" bestFit="1" customWidth="1"/>
    <col min="14090" max="14090" width="8.54296875" style="5" bestFit="1" customWidth="1"/>
    <col min="14091" max="14091" width="7.1796875" style="5" bestFit="1" customWidth="1"/>
    <col min="14092" max="14093" width="9" style="5" bestFit="1" customWidth="1"/>
    <col min="14094" max="14095" width="8.7265625" style="5"/>
    <col min="14096" max="14096" width="8.26953125" style="5" bestFit="1" customWidth="1"/>
    <col min="14097" max="14097" width="8.7265625" style="5" bestFit="1" customWidth="1"/>
    <col min="14098" max="14098" width="7.1796875" style="5" bestFit="1" customWidth="1"/>
    <col min="14099" max="14336" width="8.7265625" style="5"/>
    <col min="14337" max="14337" width="11.453125" style="5" customWidth="1"/>
    <col min="14338" max="14338" width="9.453125" style="5" customWidth="1"/>
    <col min="14339" max="14339" width="11.54296875" style="5" customWidth="1"/>
    <col min="14340" max="14340" width="7.453125" style="5" bestFit="1" customWidth="1"/>
    <col min="14341" max="14341" width="8.54296875" style="5" bestFit="1" customWidth="1"/>
    <col min="14342" max="14342" width="4.26953125" style="5" bestFit="1" customWidth="1"/>
    <col min="14343" max="14343" width="6.54296875" style="5" customWidth="1"/>
    <col min="14344" max="14344" width="8.81640625" style="5" bestFit="1" customWidth="1"/>
    <col min="14345" max="14345" width="7.7265625" style="5" bestFit="1" customWidth="1"/>
    <col min="14346" max="14346" width="8.54296875" style="5" bestFit="1" customWidth="1"/>
    <col min="14347" max="14347" width="7.1796875" style="5" bestFit="1" customWidth="1"/>
    <col min="14348" max="14349" width="9" style="5" bestFit="1" customWidth="1"/>
    <col min="14350" max="14351" width="8.7265625" style="5"/>
    <col min="14352" max="14352" width="8.26953125" style="5" bestFit="1" customWidth="1"/>
    <col min="14353" max="14353" width="8.7265625" style="5" bestFit="1" customWidth="1"/>
    <col min="14354" max="14354" width="7.1796875" style="5" bestFit="1" customWidth="1"/>
    <col min="14355" max="14592" width="8.7265625" style="5"/>
    <col min="14593" max="14593" width="11.453125" style="5" customWidth="1"/>
    <col min="14594" max="14594" width="9.453125" style="5" customWidth="1"/>
    <col min="14595" max="14595" width="11.54296875" style="5" customWidth="1"/>
    <col min="14596" max="14596" width="7.453125" style="5" bestFit="1" customWidth="1"/>
    <col min="14597" max="14597" width="8.54296875" style="5" bestFit="1" customWidth="1"/>
    <col min="14598" max="14598" width="4.26953125" style="5" bestFit="1" customWidth="1"/>
    <col min="14599" max="14599" width="6.54296875" style="5" customWidth="1"/>
    <col min="14600" max="14600" width="8.81640625" style="5" bestFit="1" customWidth="1"/>
    <col min="14601" max="14601" width="7.7265625" style="5" bestFit="1" customWidth="1"/>
    <col min="14602" max="14602" width="8.54296875" style="5" bestFit="1" customWidth="1"/>
    <col min="14603" max="14603" width="7.1796875" style="5" bestFit="1" customWidth="1"/>
    <col min="14604" max="14605" width="9" style="5" bestFit="1" customWidth="1"/>
    <col min="14606" max="14607" width="8.7265625" style="5"/>
    <col min="14608" max="14608" width="8.26953125" style="5" bestFit="1" customWidth="1"/>
    <col min="14609" max="14609" width="8.7265625" style="5" bestFit="1" customWidth="1"/>
    <col min="14610" max="14610" width="7.1796875" style="5" bestFit="1" customWidth="1"/>
    <col min="14611" max="14848" width="8.7265625" style="5"/>
    <col min="14849" max="14849" width="11.453125" style="5" customWidth="1"/>
    <col min="14850" max="14850" width="9.453125" style="5" customWidth="1"/>
    <col min="14851" max="14851" width="11.54296875" style="5" customWidth="1"/>
    <col min="14852" max="14852" width="7.453125" style="5" bestFit="1" customWidth="1"/>
    <col min="14853" max="14853" width="8.54296875" style="5" bestFit="1" customWidth="1"/>
    <col min="14854" max="14854" width="4.26953125" style="5" bestFit="1" customWidth="1"/>
    <col min="14855" max="14855" width="6.54296875" style="5" customWidth="1"/>
    <col min="14856" max="14856" width="8.81640625" style="5" bestFit="1" customWidth="1"/>
    <col min="14857" max="14857" width="7.7265625" style="5" bestFit="1" customWidth="1"/>
    <col min="14858" max="14858" width="8.54296875" style="5" bestFit="1" customWidth="1"/>
    <col min="14859" max="14859" width="7.1796875" style="5" bestFit="1" customWidth="1"/>
    <col min="14860" max="14861" width="9" style="5" bestFit="1" customWidth="1"/>
    <col min="14862" max="14863" width="8.7265625" style="5"/>
    <col min="14864" max="14864" width="8.26953125" style="5" bestFit="1" customWidth="1"/>
    <col min="14865" max="14865" width="8.7265625" style="5" bestFit="1" customWidth="1"/>
    <col min="14866" max="14866" width="7.1796875" style="5" bestFit="1" customWidth="1"/>
    <col min="14867" max="15104" width="8.7265625" style="5"/>
    <col min="15105" max="15105" width="11.453125" style="5" customWidth="1"/>
    <col min="15106" max="15106" width="9.453125" style="5" customWidth="1"/>
    <col min="15107" max="15107" width="11.54296875" style="5" customWidth="1"/>
    <col min="15108" max="15108" width="7.453125" style="5" bestFit="1" customWidth="1"/>
    <col min="15109" max="15109" width="8.54296875" style="5" bestFit="1" customWidth="1"/>
    <col min="15110" max="15110" width="4.26953125" style="5" bestFit="1" customWidth="1"/>
    <col min="15111" max="15111" width="6.54296875" style="5" customWidth="1"/>
    <col min="15112" max="15112" width="8.81640625" style="5" bestFit="1" customWidth="1"/>
    <col min="15113" max="15113" width="7.7265625" style="5" bestFit="1" customWidth="1"/>
    <col min="15114" max="15114" width="8.54296875" style="5" bestFit="1" customWidth="1"/>
    <col min="15115" max="15115" width="7.1796875" style="5" bestFit="1" customWidth="1"/>
    <col min="15116" max="15117" width="9" style="5" bestFit="1" customWidth="1"/>
    <col min="15118" max="15119" width="8.7265625" style="5"/>
    <col min="15120" max="15120" width="8.26953125" style="5" bestFit="1" customWidth="1"/>
    <col min="15121" max="15121" width="8.7265625" style="5" bestFit="1" customWidth="1"/>
    <col min="15122" max="15122" width="7.1796875" style="5" bestFit="1" customWidth="1"/>
    <col min="15123" max="15360" width="8.7265625" style="5"/>
    <col min="15361" max="15361" width="11.453125" style="5" customWidth="1"/>
    <col min="15362" max="15362" width="9.453125" style="5" customWidth="1"/>
    <col min="15363" max="15363" width="11.54296875" style="5" customWidth="1"/>
    <col min="15364" max="15364" width="7.453125" style="5" bestFit="1" customWidth="1"/>
    <col min="15365" max="15365" width="8.54296875" style="5" bestFit="1" customWidth="1"/>
    <col min="15366" max="15366" width="4.26953125" style="5" bestFit="1" customWidth="1"/>
    <col min="15367" max="15367" width="6.54296875" style="5" customWidth="1"/>
    <col min="15368" max="15368" width="8.81640625" style="5" bestFit="1" customWidth="1"/>
    <col min="15369" max="15369" width="7.7265625" style="5" bestFit="1" customWidth="1"/>
    <col min="15370" max="15370" width="8.54296875" style="5" bestFit="1" customWidth="1"/>
    <col min="15371" max="15371" width="7.1796875" style="5" bestFit="1" customWidth="1"/>
    <col min="15372" max="15373" width="9" style="5" bestFit="1" customWidth="1"/>
    <col min="15374" max="15375" width="8.7265625" style="5"/>
    <col min="15376" max="15376" width="8.26953125" style="5" bestFit="1" customWidth="1"/>
    <col min="15377" max="15377" width="8.7265625" style="5" bestFit="1" customWidth="1"/>
    <col min="15378" max="15378" width="7.1796875" style="5" bestFit="1" customWidth="1"/>
    <col min="15379" max="15616" width="8.7265625" style="5"/>
    <col min="15617" max="15617" width="11.453125" style="5" customWidth="1"/>
    <col min="15618" max="15618" width="9.453125" style="5" customWidth="1"/>
    <col min="15619" max="15619" width="11.54296875" style="5" customWidth="1"/>
    <col min="15620" max="15620" width="7.453125" style="5" bestFit="1" customWidth="1"/>
    <col min="15621" max="15621" width="8.54296875" style="5" bestFit="1" customWidth="1"/>
    <col min="15622" max="15622" width="4.26953125" style="5" bestFit="1" customWidth="1"/>
    <col min="15623" max="15623" width="6.54296875" style="5" customWidth="1"/>
    <col min="15624" max="15624" width="8.81640625" style="5" bestFit="1" customWidth="1"/>
    <col min="15625" max="15625" width="7.7265625" style="5" bestFit="1" customWidth="1"/>
    <col min="15626" max="15626" width="8.54296875" style="5" bestFit="1" customWidth="1"/>
    <col min="15627" max="15627" width="7.1796875" style="5" bestFit="1" customWidth="1"/>
    <col min="15628" max="15629" width="9" style="5" bestFit="1" customWidth="1"/>
    <col min="15630" max="15631" width="8.7265625" style="5"/>
    <col min="15632" max="15632" width="8.26953125" style="5" bestFit="1" customWidth="1"/>
    <col min="15633" max="15633" width="8.7265625" style="5" bestFit="1" customWidth="1"/>
    <col min="15634" max="15634" width="7.1796875" style="5" bestFit="1" customWidth="1"/>
    <col min="15635" max="15872" width="8.7265625" style="5"/>
    <col min="15873" max="15873" width="11.453125" style="5" customWidth="1"/>
    <col min="15874" max="15874" width="9.453125" style="5" customWidth="1"/>
    <col min="15875" max="15875" width="11.54296875" style="5" customWidth="1"/>
    <col min="15876" max="15876" width="7.453125" style="5" bestFit="1" customWidth="1"/>
    <col min="15877" max="15877" width="8.54296875" style="5" bestFit="1" customWidth="1"/>
    <col min="15878" max="15878" width="4.26953125" style="5" bestFit="1" customWidth="1"/>
    <col min="15879" max="15879" width="6.54296875" style="5" customWidth="1"/>
    <col min="15880" max="15880" width="8.81640625" style="5" bestFit="1" customWidth="1"/>
    <col min="15881" max="15881" width="7.7265625" style="5" bestFit="1" customWidth="1"/>
    <col min="15882" max="15882" width="8.54296875" style="5" bestFit="1" customWidth="1"/>
    <col min="15883" max="15883" width="7.1796875" style="5" bestFit="1" customWidth="1"/>
    <col min="15884" max="15885" width="9" style="5" bestFit="1" customWidth="1"/>
    <col min="15886" max="15887" width="8.7265625" style="5"/>
    <col min="15888" max="15888" width="8.26953125" style="5" bestFit="1" customWidth="1"/>
    <col min="15889" max="15889" width="8.7265625" style="5" bestFit="1" customWidth="1"/>
    <col min="15890" max="15890" width="7.1796875" style="5" bestFit="1" customWidth="1"/>
    <col min="15891" max="16128" width="8.7265625" style="5"/>
    <col min="16129" max="16129" width="11.453125" style="5" customWidth="1"/>
    <col min="16130" max="16130" width="9.453125" style="5" customWidth="1"/>
    <col min="16131" max="16131" width="11.54296875" style="5" customWidth="1"/>
    <col min="16132" max="16132" width="7.453125" style="5" bestFit="1" customWidth="1"/>
    <col min="16133" max="16133" width="8.54296875" style="5" bestFit="1" customWidth="1"/>
    <col min="16134" max="16134" width="4.26953125" style="5" bestFit="1" customWidth="1"/>
    <col min="16135" max="16135" width="6.54296875" style="5" customWidth="1"/>
    <col min="16136" max="16136" width="8.81640625" style="5" bestFit="1" customWidth="1"/>
    <col min="16137" max="16137" width="7.7265625" style="5" bestFit="1" customWidth="1"/>
    <col min="16138" max="16138" width="8.54296875" style="5" bestFit="1" customWidth="1"/>
    <col min="16139" max="16139" width="7.1796875" style="5" bestFit="1" customWidth="1"/>
    <col min="16140" max="16141" width="9" style="5" bestFit="1" customWidth="1"/>
    <col min="16142" max="16143" width="8.7265625" style="5"/>
    <col min="16144" max="16144" width="8.26953125" style="5" bestFit="1" customWidth="1"/>
    <col min="16145" max="16145" width="8.7265625" style="5" bestFit="1" customWidth="1"/>
    <col min="16146" max="16146" width="7.1796875" style="5" bestFit="1" customWidth="1"/>
    <col min="16147" max="16384" width="8.7265625" style="5"/>
  </cols>
  <sheetData>
    <row r="1" spans="1:18" s="9" customFormat="1" ht="143" x14ac:dyDescent="0.3">
      <c r="A1" s="10" t="s">
        <v>30</v>
      </c>
      <c r="B1" s="11" t="s">
        <v>29</v>
      </c>
      <c r="C1" s="11" t="s">
        <v>28</v>
      </c>
      <c r="D1" s="11" t="s">
        <v>27</v>
      </c>
      <c r="E1" s="11" t="s">
        <v>26</v>
      </c>
      <c r="F1" s="11" t="s">
        <v>25</v>
      </c>
      <c r="G1" s="11" t="s">
        <v>24</v>
      </c>
      <c r="H1" s="11" t="s">
        <v>23</v>
      </c>
      <c r="I1" s="11" t="s">
        <v>22</v>
      </c>
      <c r="J1" s="10" t="s">
        <v>21</v>
      </c>
      <c r="K1" s="11" t="s">
        <v>20</v>
      </c>
      <c r="L1" s="10" t="s">
        <v>4</v>
      </c>
      <c r="M1" s="10" t="s">
        <v>19</v>
      </c>
      <c r="N1" s="10" t="s">
        <v>18</v>
      </c>
      <c r="O1" s="10" t="s">
        <v>17</v>
      </c>
      <c r="P1" s="10" t="s">
        <v>16</v>
      </c>
      <c r="Q1" s="10" t="s">
        <v>15</v>
      </c>
      <c r="R1" s="10" t="s">
        <v>14</v>
      </c>
    </row>
    <row r="2" spans="1:18" x14ac:dyDescent="0.3">
      <c r="A2" s="7">
        <v>500000001</v>
      </c>
      <c r="B2" s="8" t="s">
        <v>9</v>
      </c>
      <c r="C2" s="8" t="s">
        <v>8</v>
      </c>
      <c r="D2" s="7">
        <v>4</v>
      </c>
      <c r="E2" s="7" t="s">
        <v>13</v>
      </c>
      <c r="F2" s="7" t="s">
        <v>11</v>
      </c>
      <c r="G2" s="7" t="s">
        <v>31</v>
      </c>
      <c r="H2" s="7" t="s">
        <v>31</v>
      </c>
      <c r="I2" s="7" t="s">
        <v>10</v>
      </c>
      <c r="J2" s="7" t="s">
        <v>11</v>
      </c>
      <c r="K2" s="6">
        <v>18</v>
      </c>
      <c r="L2" s="6">
        <v>5</v>
      </c>
      <c r="M2" s="6">
        <v>1</v>
      </c>
      <c r="N2" s="6">
        <v>6</v>
      </c>
      <c r="O2" s="6">
        <v>6</v>
      </c>
      <c r="P2" s="6">
        <v>18</v>
      </c>
      <c r="Q2" s="6">
        <v>18</v>
      </c>
      <c r="R2" s="6">
        <v>200</v>
      </c>
    </row>
    <row r="3" spans="1:18" x14ac:dyDescent="0.3">
      <c r="A3" s="7">
        <v>500000002</v>
      </c>
      <c r="B3" s="8" t="s">
        <v>9</v>
      </c>
      <c r="C3" s="8" t="s">
        <v>8</v>
      </c>
      <c r="D3" s="7">
        <v>4</v>
      </c>
      <c r="E3" s="7" t="s">
        <v>7</v>
      </c>
      <c r="F3" s="7" t="s">
        <v>11</v>
      </c>
      <c r="G3" s="7" t="s">
        <v>31</v>
      </c>
      <c r="H3" s="7" t="s">
        <v>31</v>
      </c>
      <c r="I3" s="7" t="s">
        <v>6</v>
      </c>
      <c r="J3" s="7" t="s">
        <v>11</v>
      </c>
      <c r="K3" s="6">
        <v>22</v>
      </c>
      <c r="L3" s="6">
        <v>4</v>
      </c>
      <c r="M3" s="6">
        <v>7</v>
      </c>
      <c r="N3" s="6">
        <v>4</v>
      </c>
      <c r="O3" s="6">
        <v>7</v>
      </c>
      <c r="P3" s="6">
        <v>22</v>
      </c>
      <c r="Q3" s="6">
        <v>21</v>
      </c>
      <c r="R3" s="6">
        <v>217</v>
      </c>
    </row>
    <row r="4" spans="1:18" x14ac:dyDescent="0.3">
      <c r="A4" s="7">
        <v>500000003</v>
      </c>
      <c r="B4" s="8" t="s">
        <v>9</v>
      </c>
      <c r="C4" s="8" t="s">
        <v>8</v>
      </c>
      <c r="D4" s="7">
        <v>4</v>
      </c>
      <c r="E4" s="7" t="s">
        <v>13</v>
      </c>
      <c r="F4" s="7" t="s">
        <v>11</v>
      </c>
      <c r="G4" s="7" t="s">
        <v>31</v>
      </c>
      <c r="H4" s="7" t="s">
        <v>31</v>
      </c>
      <c r="I4" s="7" t="s">
        <v>6</v>
      </c>
      <c r="J4" s="7" t="s">
        <v>31</v>
      </c>
      <c r="K4" s="6">
        <v>29</v>
      </c>
      <c r="L4" s="6">
        <v>8</v>
      </c>
      <c r="M4" s="6">
        <v>7</v>
      </c>
      <c r="N4" s="6">
        <v>7</v>
      </c>
      <c r="O4" s="6">
        <v>7</v>
      </c>
      <c r="P4" s="6">
        <v>29</v>
      </c>
      <c r="Q4" s="6">
        <v>27</v>
      </c>
      <c r="R4" s="6">
        <v>245</v>
      </c>
    </row>
    <row r="5" spans="1:18" x14ac:dyDescent="0.3">
      <c r="A5" s="7">
        <v>500000004</v>
      </c>
      <c r="B5" s="8" t="s">
        <v>9</v>
      </c>
      <c r="C5" s="8" t="s">
        <v>8</v>
      </c>
      <c r="D5" s="7">
        <v>4</v>
      </c>
      <c r="E5" s="7" t="s">
        <v>13</v>
      </c>
      <c r="F5" s="7" t="s">
        <v>11</v>
      </c>
      <c r="G5" s="7" t="s">
        <v>31</v>
      </c>
      <c r="H5" s="7" t="s">
        <v>31</v>
      </c>
      <c r="I5" s="7" t="s">
        <v>6</v>
      </c>
      <c r="J5" s="7" t="s">
        <v>31</v>
      </c>
      <c r="K5" s="6">
        <v>25</v>
      </c>
      <c r="L5" s="6">
        <v>6</v>
      </c>
      <c r="M5" s="6">
        <v>5</v>
      </c>
      <c r="N5" s="6">
        <v>6</v>
      </c>
      <c r="O5" s="6">
        <v>8</v>
      </c>
      <c r="P5" s="6">
        <v>25</v>
      </c>
      <c r="Q5" s="6">
        <v>24</v>
      </c>
      <c r="R5" s="6">
        <v>229</v>
      </c>
    </row>
    <row r="6" spans="1:18" x14ac:dyDescent="0.3">
      <c r="A6" s="7">
        <v>500000005</v>
      </c>
      <c r="B6" s="8" t="s">
        <v>9</v>
      </c>
      <c r="C6" s="8" t="s">
        <v>8</v>
      </c>
      <c r="D6" s="7">
        <v>4</v>
      </c>
      <c r="E6" s="7" t="s">
        <v>13</v>
      </c>
      <c r="F6" s="7" t="s">
        <v>31</v>
      </c>
      <c r="G6" s="7" t="s">
        <v>31</v>
      </c>
      <c r="H6" s="7" t="s">
        <v>31</v>
      </c>
      <c r="I6" s="7" t="s">
        <v>12</v>
      </c>
      <c r="J6" s="7" t="s">
        <v>11</v>
      </c>
      <c r="K6" s="6">
        <v>36</v>
      </c>
      <c r="L6" s="6">
        <v>10</v>
      </c>
      <c r="M6" s="6">
        <v>9</v>
      </c>
      <c r="N6" s="6">
        <v>8</v>
      </c>
      <c r="O6" s="6">
        <v>9</v>
      </c>
      <c r="P6" s="6">
        <v>36</v>
      </c>
      <c r="Q6" s="6">
        <v>34</v>
      </c>
      <c r="R6" s="6">
        <v>295</v>
      </c>
    </row>
    <row r="7" spans="1:18" x14ac:dyDescent="0.3">
      <c r="A7" s="7">
        <v>500000006</v>
      </c>
      <c r="B7" s="8" t="s">
        <v>9</v>
      </c>
      <c r="C7" s="8" t="s">
        <v>8</v>
      </c>
      <c r="D7" s="7">
        <v>4</v>
      </c>
      <c r="E7" s="7" t="s">
        <v>7</v>
      </c>
      <c r="F7" s="7" t="s">
        <v>31</v>
      </c>
      <c r="G7" s="7" t="s">
        <v>31</v>
      </c>
      <c r="H7" s="7" t="s">
        <v>31</v>
      </c>
      <c r="I7" s="7" t="s">
        <v>6</v>
      </c>
      <c r="J7" s="7" t="s">
        <v>31</v>
      </c>
      <c r="K7" s="6">
        <v>34</v>
      </c>
      <c r="L7" s="6">
        <v>10</v>
      </c>
      <c r="M7" s="6">
        <v>7</v>
      </c>
      <c r="N7" s="6">
        <v>9</v>
      </c>
      <c r="O7" s="6">
        <v>8</v>
      </c>
      <c r="P7" s="6">
        <v>34</v>
      </c>
      <c r="Q7" s="6">
        <v>32</v>
      </c>
      <c r="R7" s="6">
        <v>275</v>
      </c>
    </row>
    <row r="8" spans="1:18" x14ac:dyDescent="0.3">
      <c r="A8" s="7">
        <v>500000007</v>
      </c>
      <c r="B8" s="8" t="s">
        <v>9</v>
      </c>
      <c r="C8" s="8" t="s">
        <v>8</v>
      </c>
      <c r="D8" s="7">
        <v>4</v>
      </c>
      <c r="E8" s="7" t="s">
        <v>7</v>
      </c>
      <c r="F8" s="7" t="s">
        <v>31</v>
      </c>
      <c r="G8" s="7" t="s">
        <v>31</v>
      </c>
      <c r="H8" s="7" t="s">
        <v>31</v>
      </c>
      <c r="I8" s="7" t="s">
        <v>10</v>
      </c>
      <c r="J8" s="7" t="s">
        <v>31</v>
      </c>
      <c r="K8" s="6">
        <v>25</v>
      </c>
      <c r="L8" s="6">
        <v>7</v>
      </c>
      <c r="M8" s="6">
        <v>5</v>
      </c>
      <c r="N8" s="6">
        <v>7</v>
      </c>
      <c r="O8" s="6">
        <v>6</v>
      </c>
      <c r="P8" s="6">
        <v>25</v>
      </c>
      <c r="Q8" s="6">
        <v>24</v>
      </c>
      <c r="R8" s="6">
        <v>229</v>
      </c>
    </row>
    <row r="9" spans="1:18" x14ac:dyDescent="0.3">
      <c r="A9" s="7">
        <v>500000008</v>
      </c>
      <c r="B9" s="8" t="s">
        <v>9</v>
      </c>
      <c r="C9" s="8" t="s">
        <v>8</v>
      </c>
      <c r="D9" s="7">
        <v>4</v>
      </c>
      <c r="E9" s="7" t="s">
        <v>13</v>
      </c>
      <c r="F9" s="7" t="s">
        <v>31</v>
      </c>
      <c r="G9" s="7" t="s">
        <v>31</v>
      </c>
      <c r="H9" s="7" t="s">
        <v>31</v>
      </c>
      <c r="I9" s="7" t="s">
        <v>10</v>
      </c>
      <c r="J9" s="6" t="s">
        <v>31</v>
      </c>
      <c r="K9" s="6">
        <v>34</v>
      </c>
      <c r="L9" s="6">
        <v>10</v>
      </c>
      <c r="M9" s="6">
        <v>7</v>
      </c>
      <c r="N9" s="6">
        <v>7</v>
      </c>
      <c r="O9" s="6">
        <v>10</v>
      </c>
      <c r="P9" s="6">
        <v>34</v>
      </c>
      <c r="Q9" s="6">
        <v>32</v>
      </c>
      <c r="R9" s="6">
        <v>275</v>
      </c>
    </row>
    <row r="10" spans="1:18" x14ac:dyDescent="0.3">
      <c r="A10" s="7">
        <v>500000009</v>
      </c>
      <c r="B10" s="8" t="s">
        <v>9</v>
      </c>
      <c r="C10" s="8" t="s">
        <v>8</v>
      </c>
      <c r="D10" s="7">
        <v>4</v>
      </c>
      <c r="E10" s="7" t="s">
        <v>13</v>
      </c>
      <c r="F10" s="7" t="s">
        <v>31</v>
      </c>
      <c r="G10" s="7" t="s">
        <v>11</v>
      </c>
      <c r="H10" s="7" t="s">
        <v>11</v>
      </c>
      <c r="I10" s="7" t="s">
        <v>6</v>
      </c>
      <c r="J10" s="6" t="s">
        <v>31</v>
      </c>
      <c r="K10" s="6">
        <v>6</v>
      </c>
      <c r="L10" s="6">
        <v>1</v>
      </c>
      <c r="M10" s="6">
        <v>2</v>
      </c>
      <c r="N10" s="6">
        <v>1</v>
      </c>
      <c r="O10" s="6">
        <v>2</v>
      </c>
      <c r="P10" s="6">
        <v>6</v>
      </c>
      <c r="Q10" s="6">
        <v>6</v>
      </c>
      <c r="R10" s="6">
        <v>133</v>
      </c>
    </row>
    <row r="11" spans="1:18" x14ac:dyDescent="0.3">
      <c r="A11" s="7">
        <v>500000010</v>
      </c>
      <c r="B11" s="8" t="s">
        <v>9</v>
      </c>
      <c r="C11" s="8" t="s">
        <v>8</v>
      </c>
      <c r="D11" s="7">
        <v>4</v>
      </c>
      <c r="E11" s="7" t="s">
        <v>7</v>
      </c>
      <c r="F11" s="7" t="s">
        <v>31</v>
      </c>
      <c r="G11" s="7" t="s">
        <v>31</v>
      </c>
      <c r="H11" s="7" t="s">
        <v>31</v>
      </c>
      <c r="I11" s="7" t="s">
        <v>6</v>
      </c>
      <c r="J11" s="6" t="s">
        <v>31</v>
      </c>
      <c r="K11" s="6">
        <v>15</v>
      </c>
      <c r="L11" s="6">
        <v>3</v>
      </c>
      <c r="M11" s="6">
        <v>4</v>
      </c>
      <c r="N11" s="6">
        <v>2</v>
      </c>
      <c r="O11" s="6">
        <v>6</v>
      </c>
      <c r="P11" s="6">
        <v>15</v>
      </c>
      <c r="Q11" s="6">
        <v>14</v>
      </c>
      <c r="R11" s="6">
        <v>186</v>
      </c>
    </row>
    <row r="12" spans="1:18" x14ac:dyDescent="0.3">
      <c r="A12" s="7">
        <v>500000011</v>
      </c>
      <c r="B12" s="8" t="s">
        <v>9</v>
      </c>
      <c r="C12" s="8" t="s">
        <v>8</v>
      </c>
      <c r="D12" s="7">
        <v>4</v>
      </c>
      <c r="E12" s="7" t="s">
        <v>7</v>
      </c>
      <c r="F12" s="7" t="s">
        <v>31</v>
      </c>
      <c r="G12" s="7" t="s">
        <v>11</v>
      </c>
      <c r="H12" s="7" t="s">
        <v>11</v>
      </c>
      <c r="I12" s="7" t="s">
        <v>10</v>
      </c>
      <c r="J12" s="6" t="s">
        <v>31</v>
      </c>
      <c r="K12" s="6">
        <v>20</v>
      </c>
      <c r="L12" s="6">
        <v>6</v>
      </c>
      <c r="M12" s="6">
        <v>6</v>
      </c>
      <c r="N12" s="6">
        <v>3</v>
      </c>
      <c r="O12" s="6">
        <v>5</v>
      </c>
      <c r="P12" s="6">
        <v>20</v>
      </c>
      <c r="Q12" s="6">
        <v>20</v>
      </c>
      <c r="R12" s="6">
        <v>209</v>
      </c>
    </row>
    <row r="13" spans="1:18" x14ac:dyDescent="0.3">
      <c r="A13" s="7">
        <v>500000012</v>
      </c>
      <c r="B13" s="8" t="s">
        <v>9</v>
      </c>
      <c r="C13" s="8" t="s">
        <v>8</v>
      </c>
      <c r="D13" s="7">
        <v>4</v>
      </c>
      <c r="E13" s="7" t="s">
        <v>13</v>
      </c>
      <c r="F13" s="7" t="s">
        <v>31</v>
      </c>
      <c r="G13" s="7" t="s">
        <v>11</v>
      </c>
      <c r="H13" s="7" t="s">
        <v>11</v>
      </c>
      <c r="I13" s="7" t="s">
        <v>10</v>
      </c>
      <c r="J13" s="7" t="s">
        <v>31</v>
      </c>
      <c r="K13" s="6">
        <v>24</v>
      </c>
      <c r="L13" s="6">
        <v>7</v>
      </c>
      <c r="M13" s="6">
        <v>5</v>
      </c>
      <c r="N13" s="6">
        <v>5</v>
      </c>
      <c r="O13" s="6">
        <v>7</v>
      </c>
      <c r="P13" s="6">
        <v>24</v>
      </c>
      <c r="Q13" s="6">
        <v>24</v>
      </c>
      <c r="R13" s="6">
        <v>225</v>
      </c>
    </row>
    <row r="14" spans="1:18" x14ac:dyDescent="0.3">
      <c r="A14" s="7">
        <v>500000013</v>
      </c>
      <c r="B14" s="8" t="s">
        <v>9</v>
      </c>
      <c r="C14" s="8" t="s">
        <v>8</v>
      </c>
      <c r="D14" s="7">
        <v>4</v>
      </c>
      <c r="E14" s="7" t="s">
        <v>13</v>
      </c>
      <c r="F14" s="7" t="s">
        <v>31</v>
      </c>
      <c r="G14" s="7" t="s">
        <v>11</v>
      </c>
      <c r="H14" s="7" t="s">
        <v>11</v>
      </c>
      <c r="I14" s="7" t="s">
        <v>10</v>
      </c>
      <c r="J14" s="7" t="s">
        <v>31</v>
      </c>
      <c r="K14" s="6">
        <v>20</v>
      </c>
      <c r="L14" s="6">
        <v>4</v>
      </c>
      <c r="M14" s="6">
        <v>5</v>
      </c>
      <c r="N14" s="6">
        <v>5</v>
      </c>
      <c r="O14" s="6">
        <v>6</v>
      </c>
      <c r="P14" s="6">
        <v>20</v>
      </c>
      <c r="Q14" s="6">
        <v>19</v>
      </c>
      <c r="R14" s="6">
        <v>209</v>
      </c>
    </row>
    <row r="15" spans="1:18" x14ac:dyDescent="0.3">
      <c r="A15" s="7">
        <v>500000014</v>
      </c>
      <c r="B15" s="8" t="s">
        <v>9</v>
      </c>
      <c r="C15" s="8" t="s">
        <v>8</v>
      </c>
      <c r="D15" s="7">
        <v>4</v>
      </c>
      <c r="E15" s="7" t="s">
        <v>7</v>
      </c>
      <c r="F15" s="7" t="s">
        <v>31</v>
      </c>
      <c r="G15" s="7" t="s">
        <v>31</v>
      </c>
      <c r="H15" s="7" t="s">
        <v>31</v>
      </c>
      <c r="I15" s="7" t="s">
        <v>10</v>
      </c>
      <c r="J15" s="7" t="s">
        <v>31</v>
      </c>
      <c r="K15" s="6">
        <v>30</v>
      </c>
      <c r="L15" s="6">
        <v>9</v>
      </c>
      <c r="M15" s="6">
        <v>7</v>
      </c>
      <c r="N15" s="6">
        <v>5</v>
      </c>
      <c r="O15" s="6">
        <v>9</v>
      </c>
      <c r="P15" s="6">
        <v>30</v>
      </c>
      <c r="Q15" s="6">
        <v>29</v>
      </c>
      <c r="R15" s="6">
        <v>250</v>
      </c>
    </row>
    <row r="16" spans="1:18" x14ac:dyDescent="0.3">
      <c r="A16" s="7">
        <v>500000015</v>
      </c>
      <c r="B16" s="8" t="s">
        <v>9</v>
      </c>
      <c r="C16" s="8" t="s">
        <v>8</v>
      </c>
      <c r="D16" s="7">
        <v>4</v>
      </c>
      <c r="E16" s="7" t="s">
        <v>13</v>
      </c>
      <c r="F16" s="7" t="s">
        <v>31</v>
      </c>
      <c r="G16" s="7" t="s">
        <v>31</v>
      </c>
      <c r="H16" s="7" t="s">
        <v>31</v>
      </c>
      <c r="I16" s="7" t="s">
        <v>6</v>
      </c>
      <c r="J16" s="7" t="s">
        <v>11</v>
      </c>
      <c r="K16" s="6">
        <v>24</v>
      </c>
      <c r="L16" s="6">
        <v>8</v>
      </c>
      <c r="M16" s="6">
        <v>7</v>
      </c>
      <c r="N16" s="6">
        <v>5</v>
      </c>
      <c r="O16" s="6">
        <v>4</v>
      </c>
      <c r="P16" s="6">
        <v>24</v>
      </c>
      <c r="Q16" s="6">
        <v>22</v>
      </c>
      <c r="R16" s="6">
        <v>225</v>
      </c>
    </row>
    <row r="17" spans="1:18" x14ac:dyDescent="0.3">
      <c r="A17" s="7">
        <v>500000016</v>
      </c>
      <c r="B17" s="8" t="s">
        <v>9</v>
      </c>
      <c r="C17" s="8" t="s">
        <v>8</v>
      </c>
      <c r="D17" s="7">
        <v>4</v>
      </c>
      <c r="E17" s="7" t="s">
        <v>13</v>
      </c>
      <c r="F17" s="7" t="s">
        <v>11</v>
      </c>
      <c r="G17" s="7" t="s">
        <v>11</v>
      </c>
      <c r="H17" s="7" t="s">
        <v>11</v>
      </c>
      <c r="I17" s="7" t="s">
        <v>6</v>
      </c>
      <c r="J17" s="7" t="s">
        <v>31</v>
      </c>
      <c r="K17" s="6">
        <v>9</v>
      </c>
      <c r="L17" s="6">
        <v>1</v>
      </c>
      <c r="M17" s="6">
        <v>3</v>
      </c>
      <c r="N17" s="6">
        <v>5</v>
      </c>
      <c r="O17" s="6">
        <v>0</v>
      </c>
      <c r="P17" s="6">
        <v>9</v>
      </c>
      <c r="Q17" s="6">
        <v>8</v>
      </c>
      <c r="R17" s="6">
        <v>154</v>
      </c>
    </row>
    <row r="18" spans="1:18" x14ac:dyDescent="0.3">
      <c r="A18" s="7">
        <v>500000017</v>
      </c>
      <c r="B18" s="8" t="s">
        <v>9</v>
      </c>
      <c r="C18" s="8" t="s">
        <v>8</v>
      </c>
      <c r="D18" s="7">
        <v>4</v>
      </c>
      <c r="E18" s="7" t="s">
        <v>13</v>
      </c>
      <c r="F18" s="7" t="s">
        <v>11</v>
      </c>
      <c r="G18" s="7" t="s">
        <v>31</v>
      </c>
      <c r="H18" s="7" t="s">
        <v>11</v>
      </c>
      <c r="I18" s="7" t="s">
        <v>6</v>
      </c>
      <c r="J18" s="7" t="s">
        <v>31</v>
      </c>
      <c r="K18" s="6">
        <v>21</v>
      </c>
      <c r="L18" s="6">
        <v>3</v>
      </c>
      <c r="M18" s="6">
        <v>5</v>
      </c>
      <c r="N18" s="6">
        <v>4</v>
      </c>
      <c r="O18" s="6">
        <v>9</v>
      </c>
      <c r="P18" s="6">
        <v>21</v>
      </c>
      <c r="Q18" s="6">
        <v>20</v>
      </c>
      <c r="R18" s="6">
        <v>213</v>
      </c>
    </row>
    <row r="19" spans="1:18" x14ac:dyDescent="0.3">
      <c r="A19" s="7">
        <v>500000018</v>
      </c>
      <c r="B19" s="8" t="s">
        <v>9</v>
      </c>
      <c r="C19" s="8" t="s">
        <v>8</v>
      </c>
      <c r="D19" s="7">
        <v>4</v>
      </c>
      <c r="E19" s="7" t="s">
        <v>13</v>
      </c>
      <c r="F19" s="7" t="s">
        <v>31</v>
      </c>
      <c r="G19" s="7" t="s">
        <v>31</v>
      </c>
      <c r="H19" s="7" t="s">
        <v>31</v>
      </c>
      <c r="I19" s="7" t="s">
        <v>6</v>
      </c>
      <c r="J19" s="7" t="s">
        <v>11</v>
      </c>
      <c r="K19" s="6">
        <v>28</v>
      </c>
      <c r="L19" s="6">
        <v>8</v>
      </c>
      <c r="M19" s="6">
        <v>8</v>
      </c>
      <c r="N19" s="6">
        <v>5</v>
      </c>
      <c r="O19" s="6">
        <v>7</v>
      </c>
      <c r="P19" s="6">
        <v>28</v>
      </c>
      <c r="Q19" s="6">
        <v>26</v>
      </c>
      <c r="R19" s="6">
        <v>241</v>
      </c>
    </row>
    <row r="20" spans="1:18" x14ac:dyDescent="0.3">
      <c r="A20" s="7">
        <v>500000019</v>
      </c>
      <c r="B20" s="8" t="s">
        <v>9</v>
      </c>
      <c r="C20" s="8" t="s">
        <v>8</v>
      </c>
      <c r="D20" s="7">
        <v>4</v>
      </c>
      <c r="E20" s="7" t="s">
        <v>7</v>
      </c>
      <c r="F20" s="7" t="s">
        <v>11</v>
      </c>
      <c r="G20" s="7" t="s">
        <v>11</v>
      </c>
      <c r="H20" s="7" t="s">
        <v>11</v>
      </c>
      <c r="I20" s="7" t="s">
        <v>10</v>
      </c>
      <c r="J20" s="7" t="s">
        <v>31</v>
      </c>
      <c r="K20" s="6">
        <v>18</v>
      </c>
      <c r="L20" s="6">
        <v>3</v>
      </c>
      <c r="M20" s="6">
        <v>3</v>
      </c>
      <c r="N20" s="6">
        <v>6</v>
      </c>
      <c r="O20" s="6">
        <v>6</v>
      </c>
      <c r="P20" s="6">
        <v>18</v>
      </c>
      <c r="Q20" s="6">
        <v>17</v>
      </c>
      <c r="R20" s="6">
        <v>200</v>
      </c>
    </row>
    <row r="21" spans="1:18" x14ac:dyDescent="0.3">
      <c r="A21" s="7">
        <v>500000020</v>
      </c>
      <c r="B21" s="8" t="s">
        <v>9</v>
      </c>
      <c r="C21" s="8" t="s">
        <v>8</v>
      </c>
      <c r="D21" s="7">
        <v>4</v>
      </c>
      <c r="E21" s="7" t="s">
        <v>13</v>
      </c>
      <c r="F21" s="7" t="s">
        <v>31</v>
      </c>
      <c r="G21" s="7" t="s">
        <v>31</v>
      </c>
      <c r="H21" s="7" t="s">
        <v>31</v>
      </c>
      <c r="I21" s="7" t="s">
        <v>10</v>
      </c>
      <c r="J21" s="7" t="s">
        <v>31</v>
      </c>
      <c r="K21" s="6">
        <v>32</v>
      </c>
      <c r="L21" s="6">
        <v>8</v>
      </c>
      <c r="M21" s="6">
        <v>8</v>
      </c>
      <c r="N21" s="6">
        <v>8</v>
      </c>
      <c r="O21" s="6">
        <v>8</v>
      </c>
      <c r="P21" s="6">
        <v>32</v>
      </c>
      <c r="Q21" s="6">
        <v>30</v>
      </c>
      <c r="R21" s="6">
        <v>261</v>
      </c>
    </row>
    <row r="22" spans="1:18" x14ac:dyDescent="0.3">
      <c r="A22" s="7">
        <v>500000021</v>
      </c>
      <c r="B22" s="8" t="s">
        <v>9</v>
      </c>
      <c r="C22" s="8" t="s">
        <v>8</v>
      </c>
      <c r="D22" s="7">
        <v>4</v>
      </c>
      <c r="E22" s="7" t="s">
        <v>7</v>
      </c>
      <c r="F22" s="7" t="s">
        <v>11</v>
      </c>
      <c r="G22" s="7" t="s">
        <v>31</v>
      </c>
      <c r="H22" s="7" t="s">
        <v>31</v>
      </c>
      <c r="I22" s="7" t="s">
        <v>6</v>
      </c>
      <c r="J22" s="7" t="s">
        <v>31</v>
      </c>
      <c r="K22" s="6">
        <v>27</v>
      </c>
      <c r="L22" s="6">
        <v>6</v>
      </c>
      <c r="M22" s="6">
        <v>7</v>
      </c>
      <c r="N22" s="6">
        <v>6</v>
      </c>
      <c r="O22" s="6">
        <v>8</v>
      </c>
      <c r="P22" s="6">
        <v>27</v>
      </c>
      <c r="Q22" s="6">
        <v>25</v>
      </c>
      <c r="R22" s="6">
        <v>237</v>
      </c>
    </row>
    <row r="23" spans="1:18" x14ac:dyDescent="0.3">
      <c r="A23" s="7">
        <v>500000022</v>
      </c>
      <c r="B23" s="8" t="s">
        <v>9</v>
      </c>
      <c r="C23" s="8" t="s">
        <v>8</v>
      </c>
      <c r="D23" s="7">
        <v>4</v>
      </c>
      <c r="E23" s="7" t="s">
        <v>13</v>
      </c>
      <c r="F23" s="7" t="s">
        <v>31</v>
      </c>
      <c r="G23" s="7" t="s">
        <v>31</v>
      </c>
      <c r="H23" s="7" t="s">
        <v>31</v>
      </c>
      <c r="I23" s="7" t="s">
        <v>6</v>
      </c>
      <c r="J23" s="7" t="s">
        <v>31</v>
      </c>
      <c r="K23" s="6">
        <v>20</v>
      </c>
      <c r="L23" s="6">
        <v>5</v>
      </c>
      <c r="M23" s="6">
        <v>5</v>
      </c>
      <c r="N23" s="6">
        <v>4</v>
      </c>
      <c r="O23" s="6">
        <v>6</v>
      </c>
      <c r="P23" s="6">
        <v>20</v>
      </c>
      <c r="Q23" s="6">
        <v>19</v>
      </c>
      <c r="R23" s="6">
        <v>209</v>
      </c>
    </row>
    <row r="24" spans="1:18" x14ac:dyDescent="0.3">
      <c r="A24" s="7">
        <v>500000023</v>
      </c>
      <c r="B24" s="8" t="s">
        <v>9</v>
      </c>
      <c r="C24" s="8" t="s">
        <v>8</v>
      </c>
      <c r="D24" s="7">
        <v>4</v>
      </c>
      <c r="E24" s="7" t="s">
        <v>7</v>
      </c>
      <c r="F24" s="7" t="s">
        <v>31</v>
      </c>
      <c r="G24" s="7" t="s">
        <v>31</v>
      </c>
      <c r="H24" s="7" t="s">
        <v>31</v>
      </c>
      <c r="I24" s="7" t="s">
        <v>10</v>
      </c>
      <c r="J24" s="7" t="s">
        <v>31</v>
      </c>
      <c r="K24" s="6">
        <v>33</v>
      </c>
      <c r="L24" s="6">
        <v>8</v>
      </c>
      <c r="M24" s="6">
        <v>7</v>
      </c>
      <c r="N24" s="6">
        <v>9</v>
      </c>
      <c r="O24" s="6">
        <v>9</v>
      </c>
      <c r="P24" s="6">
        <v>33</v>
      </c>
      <c r="Q24" s="6">
        <v>31</v>
      </c>
      <c r="R24" s="6">
        <v>267</v>
      </c>
    </row>
    <row r="25" spans="1:18" x14ac:dyDescent="0.3">
      <c r="A25" s="7">
        <v>500000024</v>
      </c>
      <c r="B25" s="8" t="s">
        <v>9</v>
      </c>
      <c r="C25" s="8" t="s">
        <v>8</v>
      </c>
      <c r="D25" s="7">
        <v>4</v>
      </c>
      <c r="E25" s="7" t="s">
        <v>13</v>
      </c>
      <c r="F25" s="7" t="s">
        <v>11</v>
      </c>
      <c r="G25" s="7" t="s">
        <v>31</v>
      </c>
      <c r="H25" s="7" t="s">
        <v>31</v>
      </c>
      <c r="I25" s="7" t="s">
        <v>12</v>
      </c>
      <c r="J25" s="7" t="s">
        <v>31</v>
      </c>
      <c r="K25" s="6">
        <v>34</v>
      </c>
      <c r="L25" s="6">
        <v>8</v>
      </c>
      <c r="M25" s="6">
        <v>9</v>
      </c>
      <c r="N25" s="6">
        <v>8</v>
      </c>
      <c r="O25" s="6">
        <v>9</v>
      </c>
      <c r="P25" s="6">
        <v>34</v>
      </c>
      <c r="Q25" s="6">
        <v>32</v>
      </c>
      <c r="R25" s="6">
        <v>275</v>
      </c>
    </row>
    <row r="26" spans="1:18" x14ac:dyDescent="0.3">
      <c r="A26" s="7">
        <v>500000025</v>
      </c>
      <c r="B26" s="8" t="s">
        <v>9</v>
      </c>
      <c r="C26" s="8" t="s">
        <v>8</v>
      </c>
      <c r="D26" s="7">
        <v>4</v>
      </c>
      <c r="E26" s="7" t="s">
        <v>7</v>
      </c>
      <c r="F26" s="7" t="s">
        <v>11</v>
      </c>
      <c r="G26" s="7" t="s">
        <v>31</v>
      </c>
      <c r="H26" s="7" t="s">
        <v>31</v>
      </c>
      <c r="I26" s="7" t="s">
        <v>6</v>
      </c>
      <c r="J26" s="7" t="s">
        <v>31</v>
      </c>
      <c r="K26" s="6">
        <v>31</v>
      </c>
      <c r="L26" s="6">
        <v>8</v>
      </c>
      <c r="M26" s="6">
        <v>7</v>
      </c>
      <c r="N26" s="6">
        <v>7</v>
      </c>
      <c r="O26" s="6">
        <v>9</v>
      </c>
      <c r="P26" s="6">
        <v>31</v>
      </c>
      <c r="Q26" s="6">
        <v>30</v>
      </c>
      <c r="R26" s="6">
        <v>255</v>
      </c>
    </row>
    <row r="27" spans="1:18" x14ac:dyDescent="0.3">
      <c r="A27" s="7">
        <v>500000026</v>
      </c>
      <c r="B27" s="8" t="s">
        <v>9</v>
      </c>
      <c r="C27" s="8" t="s">
        <v>8</v>
      </c>
      <c r="D27" s="7">
        <v>4</v>
      </c>
      <c r="E27" s="7" t="s">
        <v>13</v>
      </c>
      <c r="F27" s="7" t="s">
        <v>11</v>
      </c>
      <c r="G27" s="7" t="s">
        <v>31</v>
      </c>
      <c r="H27" s="7" t="s">
        <v>31</v>
      </c>
      <c r="I27" s="7" t="s">
        <v>6</v>
      </c>
      <c r="J27" s="7" t="s">
        <v>31</v>
      </c>
      <c r="K27" s="6">
        <v>32</v>
      </c>
      <c r="L27" s="6">
        <v>9</v>
      </c>
      <c r="M27" s="6">
        <v>8</v>
      </c>
      <c r="N27" s="6">
        <v>8</v>
      </c>
      <c r="O27" s="6">
        <v>7</v>
      </c>
      <c r="P27" s="6">
        <v>32</v>
      </c>
      <c r="Q27" s="6">
        <v>31</v>
      </c>
      <c r="R27" s="6">
        <v>261</v>
      </c>
    </row>
    <row r="28" spans="1:18" x14ac:dyDescent="0.3">
      <c r="A28" s="7">
        <v>500000027</v>
      </c>
      <c r="B28" s="8" t="s">
        <v>9</v>
      </c>
      <c r="C28" s="8" t="s">
        <v>8</v>
      </c>
      <c r="D28" s="7">
        <v>4</v>
      </c>
      <c r="E28" s="7" t="s">
        <v>7</v>
      </c>
      <c r="F28" s="7" t="s">
        <v>31</v>
      </c>
      <c r="G28" s="7" t="s">
        <v>31</v>
      </c>
      <c r="H28" s="7" t="s">
        <v>31</v>
      </c>
      <c r="I28" s="7" t="s">
        <v>10</v>
      </c>
      <c r="J28" s="7" t="s">
        <v>31</v>
      </c>
      <c r="K28" s="6">
        <v>24</v>
      </c>
      <c r="L28" s="6">
        <v>5</v>
      </c>
      <c r="M28" s="6">
        <v>5</v>
      </c>
      <c r="N28" s="6">
        <v>5</v>
      </c>
      <c r="O28" s="6">
        <v>9</v>
      </c>
      <c r="P28" s="6">
        <v>24</v>
      </c>
      <c r="Q28" s="6">
        <v>22</v>
      </c>
      <c r="R28" s="6">
        <v>225</v>
      </c>
    </row>
    <row r="29" spans="1:18" x14ac:dyDescent="0.3">
      <c r="A29" s="7">
        <v>500000028</v>
      </c>
      <c r="B29" s="8" t="s">
        <v>9</v>
      </c>
      <c r="C29" s="8" t="s">
        <v>8</v>
      </c>
      <c r="D29" s="7">
        <v>4</v>
      </c>
      <c r="E29" s="7" t="s">
        <v>13</v>
      </c>
      <c r="F29" s="7" t="s">
        <v>11</v>
      </c>
      <c r="G29" s="7" t="s">
        <v>31</v>
      </c>
      <c r="H29" s="7" t="s">
        <v>31</v>
      </c>
      <c r="I29" s="7" t="s">
        <v>6</v>
      </c>
      <c r="J29" s="7" t="s">
        <v>11</v>
      </c>
      <c r="K29" s="6">
        <v>25</v>
      </c>
      <c r="L29" s="6">
        <v>8</v>
      </c>
      <c r="M29" s="6">
        <v>6</v>
      </c>
      <c r="N29" s="6">
        <v>6</v>
      </c>
      <c r="O29" s="6">
        <v>5</v>
      </c>
      <c r="P29" s="6">
        <v>25</v>
      </c>
      <c r="Q29" s="6">
        <v>23</v>
      </c>
      <c r="R29" s="6">
        <v>229</v>
      </c>
    </row>
    <row r="30" spans="1:18" x14ac:dyDescent="0.3">
      <c r="A30" s="7">
        <v>500000029</v>
      </c>
      <c r="B30" s="8" t="s">
        <v>9</v>
      </c>
      <c r="C30" s="8" t="s">
        <v>8</v>
      </c>
      <c r="D30" s="7">
        <v>4</v>
      </c>
      <c r="E30" s="7" t="s">
        <v>13</v>
      </c>
      <c r="F30" s="7" t="s">
        <v>31</v>
      </c>
      <c r="G30" s="7" t="s">
        <v>31</v>
      </c>
      <c r="H30" s="7" t="s">
        <v>31</v>
      </c>
      <c r="I30" s="7" t="s">
        <v>6</v>
      </c>
      <c r="J30" s="7" t="s">
        <v>11</v>
      </c>
      <c r="K30" s="6">
        <v>35</v>
      </c>
      <c r="L30" s="6">
        <v>10</v>
      </c>
      <c r="M30" s="6">
        <v>8</v>
      </c>
      <c r="N30" s="6">
        <v>8</v>
      </c>
      <c r="O30" s="6">
        <v>9</v>
      </c>
      <c r="P30" s="6">
        <v>35</v>
      </c>
      <c r="Q30" s="6">
        <v>33</v>
      </c>
      <c r="R30" s="6">
        <v>283</v>
      </c>
    </row>
    <row r="31" spans="1:18" x14ac:dyDescent="0.3">
      <c r="A31" s="7">
        <v>500000030</v>
      </c>
      <c r="B31" s="8" t="s">
        <v>9</v>
      </c>
      <c r="C31" s="8" t="s">
        <v>8</v>
      </c>
      <c r="D31" s="7">
        <v>4</v>
      </c>
      <c r="E31" s="7" t="s">
        <v>7</v>
      </c>
      <c r="F31" s="7" t="s">
        <v>11</v>
      </c>
      <c r="G31" s="7" t="s">
        <v>11</v>
      </c>
      <c r="H31" s="7" t="s">
        <v>11</v>
      </c>
      <c r="I31" s="7" t="s">
        <v>6</v>
      </c>
      <c r="J31" s="7" t="s">
        <v>11</v>
      </c>
      <c r="K31" s="6">
        <v>19</v>
      </c>
      <c r="L31" s="6">
        <v>3</v>
      </c>
      <c r="M31" s="6">
        <v>5</v>
      </c>
      <c r="N31" s="6">
        <v>6</v>
      </c>
      <c r="O31" s="6">
        <v>5</v>
      </c>
      <c r="P31" s="6">
        <v>19</v>
      </c>
      <c r="Q31" s="6">
        <v>18</v>
      </c>
      <c r="R31" s="6">
        <v>204</v>
      </c>
    </row>
    <row r="32" spans="1:18" x14ac:dyDescent="0.3">
      <c r="A32" s="7">
        <v>500000031</v>
      </c>
      <c r="B32" s="8" t="s">
        <v>9</v>
      </c>
      <c r="C32" s="8" t="s">
        <v>8</v>
      </c>
      <c r="D32" s="7">
        <v>4</v>
      </c>
      <c r="E32" s="7" t="s">
        <v>7</v>
      </c>
      <c r="F32" s="7" t="s">
        <v>11</v>
      </c>
      <c r="G32" s="7" t="s">
        <v>31</v>
      </c>
      <c r="H32" s="7" t="s">
        <v>31</v>
      </c>
      <c r="I32" s="7" t="s">
        <v>12</v>
      </c>
      <c r="J32" s="7" t="s">
        <v>31</v>
      </c>
      <c r="K32" s="6">
        <v>29</v>
      </c>
      <c r="L32" s="6">
        <v>8</v>
      </c>
      <c r="M32" s="6">
        <v>8</v>
      </c>
      <c r="N32" s="6">
        <v>6</v>
      </c>
      <c r="O32" s="6">
        <v>7</v>
      </c>
      <c r="P32" s="6">
        <v>29</v>
      </c>
      <c r="Q32" s="6">
        <v>27</v>
      </c>
      <c r="R32" s="6">
        <v>245</v>
      </c>
    </row>
    <row r="33" spans="1:18" x14ac:dyDescent="0.3">
      <c r="A33" s="7">
        <v>500000032</v>
      </c>
      <c r="B33" s="8" t="s">
        <v>9</v>
      </c>
      <c r="C33" s="8" t="s">
        <v>8</v>
      </c>
      <c r="D33" s="7">
        <v>4</v>
      </c>
      <c r="E33" s="7" t="s">
        <v>13</v>
      </c>
      <c r="F33" s="7" t="s">
        <v>11</v>
      </c>
      <c r="G33" s="7" t="s">
        <v>31</v>
      </c>
      <c r="H33" s="7" t="s">
        <v>31</v>
      </c>
      <c r="I33" s="7" t="s">
        <v>6</v>
      </c>
      <c r="J33" s="7" t="s">
        <v>31</v>
      </c>
      <c r="K33" s="6">
        <v>29</v>
      </c>
      <c r="L33" s="6">
        <v>8</v>
      </c>
      <c r="M33" s="6">
        <v>6</v>
      </c>
      <c r="N33" s="6">
        <v>7</v>
      </c>
      <c r="O33" s="6">
        <v>8</v>
      </c>
      <c r="P33" s="6">
        <v>29</v>
      </c>
      <c r="Q33" s="6">
        <v>27</v>
      </c>
      <c r="R33" s="6">
        <v>245</v>
      </c>
    </row>
    <row r="34" spans="1:18" x14ac:dyDescent="0.3">
      <c r="A34" s="7">
        <v>500000033</v>
      </c>
      <c r="B34" s="8" t="s">
        <v>9</v>
      </c>
      <c r="C34" s="8" t="s">
        <v>8</v>
      </c>
      <c r="D34" s="7">
        <v>4</v>
      </c>
      <c r="E34" s="7" t="s">
        <v>13</v>
      </c>
      <c r="F34" s="7" t="s">
        <v>31</v>
      </c>
      <c r="G34" s="7" t="s">
        <v>31</v>
      </c>
      <c r="H34" s="7" t="s">
        <v>31</v>
      </c>
      <c r="I34" s="7" t="s">
        <v>6</v>
      </c>
      <c r="J34" s="7" t="s">
        <v>11</v>
      </c>
      <c r="K34" s="6">
        <v>14</v>
      </c>
      <c r="L34" s="6">
        <v>3</v>
      </c>
      <c r="M34" s="6">
        <v>4</v>
      </c>
      <c r="N34" s="6">
        <v>3</v>
      </c>
      <c r="O34" s="6">
        <v>4</v>
      </c>
      <c r="P34" s="6">
        <v>14</v>
      </c>
      <c r="Q34" s="6">
        <v>13</v>
      </c>
      <c r="R34" s="6">
        <v>181</v>
      </c>
    </row>
    <row r="35" spans="1:18" x14ac:dyDescent="0.3">
      <c r="A35" s="7">
        <v>500000034</v>
      </c>
      <c r="B35" s="8" t="s">
        <v>9</v>
      </c>
      <c r="C35" s="8" t="s">
        <v>8</v>
      </c>
      <c r="D35" s="7">
        <v>4</v>
      </c>
      <c r="E35" s="7" t="s">
        <v>7</v>
      </c>
      <c r="F35" s="7" t="s">
        <v>11</v>
      </c>
      <c r="G35" s="7" t="s">
        <v>31</v>
      </c>
      <c r="H35" s="7" t="s">
        <v>31</v>
      </c>
      <c r="I35" s="7" t="s">
        <v>6</v>
      </c>
      <c r="J35" s="7" t="s">
        <v>31</v>
      </c>
      <c r="K35" s="6">
        <v>17</v>
      </c>
      <c r="L35" s="6">
        <v>5</v>
      </c>
      <c r="M35" s="6">
        <v>6</v>
      </c>
      <c r="N35" s="6">
        <v>3</v>
      </c>
      <c r="O35" s="6">
        <v>3</v>
      </c>
      <c r="P35" s="6">
        <v>17</v>
      </c>
      <c r="Q35" s="6">
        <v>16</v>
      </c>
      <c r="R35" s="6">
        <v>196</v>
      </c>
    </row>
    <row r="36" spans="1:18" x14ac:dyDescent="0.3">
      <c r="A36" s="7">
        <v>500000035</v>
      </c>
      <c r="B36" s="8" t="s">
        <v>9</v>
      </c>
      <c r="C36" s="8" t="s">
        <v>8</v>
      </c>
      <c r="D36" s="7">
        <v>4</v>
      </c>
      <c r="E36" s="7" t="s">
        <v>13</v>
      </c>
      <c r="F36" s="7" t="s">
        <v>31</v>
      </c>
      <c r="G36" s="7" t="s">
        <v>31</v>
      </c>
      <c r="H36" s="7" t="s">
        <v>31</v>
      </c>
      <c r="I36" s="7" t="s">
        <v>6</v>
      </c>
      <c r="J36" s="7" t="s">
        <v>11</v>
      </c>
      <c r="K36" s="6">
        <v>13</v>
      </c>
      <c r="L36" s="6">
        <v>4</v>
      </c>
      <c r="M36" s="6">
        <v>4</v>
      </c>
      <c r="N36" s="6">
        <v>2</v>
      </c>
      <c r="O36" s="6">
        <v>3</v>
      </c>
      <c r="P36" s="6">
        <v>13</v>
      </c>
      <c r="Q36" s="6">
        <v>12</v>
      </c>
      <c r="R36" s="6">
        <v>176</v>
      </c>
    </row>
    <row r="37" spans="1:18" x14ac:dyDescent="0.3">
      <c r="A37" s="7">
        <v>500000036</v>
      </c>
      <c r="B37" s="8" t="s">
        <v>9</v>
      </c>
      <c r="C37" s="8" t="s">
        <v>8</v>
      </c>
      <c r="D37" s="7">
        <v>4</v>
      </c>
      <c r="E37" s="7" t="s">
        <v>13</v>
      </c>
      <c r="F37" s="7" t="s">
        <v>11</v>
      </c>
      <c r="G37" s="7" t="s">
        <v>31</v>
      </c>
      <c r="H37" s="7" t="s">
        <v>31</v>
      </c>
      <c r="I37" s="7" t="s">
        <v>12</v>
      </c>
      <c r="J37" s="7" t="s">
        <v>11</v>
      </c>
      <c r="K37" s="6">
        <v>22</v>
      </c>
      <c r="L37" s="6">
        <v>9</v>
      </c>
      <c r="M37" s="6">
        <v>8</v>
      </c>
      <c r="N37" s="6">
        <v>3</v>
      </c>
      <c r="O37" s="6">
        <v>2</v>
      </c>
      <c r="P37" s="6">
        <v>22</v>
      </c>
      <c r="Q37" s="6">
        <v>20</v>
      </c>
      <c r="R37" s="6">
        <v>217</v>
      </c>
    </row>
    <row r="38" spans="1:18" x14ac:dyDescent="0.3">
      <c r="A38" s="7">
        <v>500000037</v>
      </c>
      <c r="B38" s="8" t="s">
        <v>9</v>
      </c>
      <c r="C38" s="8" t="s">
        <v>8</v>
      </c>
      <c r="D38" s="7">
        <v>4</v>
      </c>
      <c r="E38" s="7" t="s">
        <v>13</v>
      </c>
      <c r="F38" s="7" t="s">
        <v>31</v>
      </c>
      <c r="G38" s="7" t="s">
        <v>31</v>
      </c>
      <c r="H38" s="7" t="s">
        <v>31</v>
      </c>
      <c r="I38" s="7" t="s">
        <v>12</v>
      </c>
      <c r="J38" s="7" t="s">
        <v>11</v>
      </c>
      <c r="K38" s="6">
        <v>34</v>
      </c>
      <c r="L38" s="6">
        <v>9</v>
      </c>
      <c r="M38" s="6">
        <v>8</v>
      </c>
      <c r="N38" s="6">
        <v>8</v>
      </c>
      <c r="O38" s="6">
        <v>9</v>
      </c>
      <c r="P38" s="6">
        <v>34</v>
      </c>
      <c r="Q38" s="6">
        <v>32</v>
      </c>
      <c r="R38" s="6">
        <v>275</v>
      </c>
    </row>
    <row r="39" spans="1:18" x14ac:dyDescent="0.3">
      <c r="A39" s="7">
        <v>500000038</v>
      </c>
      <c r="B39" s="8" t="s">
        <v>9</v>
      </c>
      <c r="C39" s="8" t="s">
        <v>8</v>
      </c>
      <c r="D39" s="7">
        <v>4</v>
      </c>
      <c r="E39" s="7" t="s">
        <v>7</v>
      </c>
      <c r="F39" s="7" t="s">
        <v>31</v>
      </c>
      <c r="G39" s="7" t="s">
        <v>31</v>
      </c>
      <c r="H39" s="7" t="s">
        <v>31</v>
      </c>
      <c r="I39" s="7" t="s">
        <v>12</v>
      </c>
      <c r="J39" s="7" t="s">
        <v>31</v>
      </c>
      <c r="K39" s="6">
        <v>12</v>
      </c>
      <c r="L39" s="6">
        <v>2</v>
      </c>
      <c r="M39" s="6">
        <v>1</v>
      </c>
      <c r="N39" s="6">
        <v>6</v>
      </c>
      <c r="O39" s="6">
        <v>3</v>
      </c>
      <c r="P39" s="6">
        <v>12</v>
      </c>
      <c r="Q39" s="6">
        <v>12</v>
      </c>
      <c r="R39" s="6">
        <v>171</v>
      </c>
    </row>
    <row r="40" spans="1:18" x14ac:dyDescent="0.3">
      <c r="A40" s="7">
        <v>500000039</v>
      </c>
      <c r="B40" s="8" t="s">
        <v>9</v>
      </c>
      <c r="C40" s="8" t="s">
        <v>8</v>
      </c>
      <c r="D40" s="7">
        <v>4</v>
      </c>
      <c r="E40" s="7" t="s">
        <v>13</v>
      </c>
      <c r="F40" s="7" t="s">
        <v>31</v>
      </c>
      <c r="G40" s="7" t="s">
        <v>11</v>
      </c>
      <c r="H40" s="7" t="s">
        <v>11</v>
      </c>
      <c r="I40" s="7" t="s">
        <v>12</v>
      </c>
      <c r="J40" s="7" t="s">
        <v>31</v>
      </c>
      <c r="K40" s="6">
        <v>14</v>
      </c>
      <c r="L40" s="6">
        <v>3</v>
      </c>
      <c r="M40" s="6">
        <v>5</v>
      </c>
      <c r="N40" s="6">
        <v>4</v>
      </c>
      <c r="O40" s="6">
        <v>2</v>
      </c>
      <c r="P40" s="6">
        <v>14</v>
      </c>
      <c r="Q40" s="6">
        <v>13</v>
      </c>
      <c r="R40" s="6">
        <v>181</v>
      </c>
    </row>
    <row r="41" spans="1:18" x14ac:dyDescent="0.3">
      <c r="A41" s="7">
        <v>500000040</v>
      </c>
      <c r="B41" s="8" t="s">
        <v>9</v>
      </c>
      <c r="C41" s="8" t="s">
        <v>8</v>
      </c>
      <c r="D41" s="7">
        <v>4</v>
      </c>
      <c r="E41" s="7" t="s">
        <v>13</v>
      </c>
      <c r="F41" s="7" t="s">
        <v>31</v>
      </c>
      <c r="G41" s="7" t="s">
        <v>31</v>
      </c>
      <c r="H41" s="7" t="s">
        <v>31</v>
      </c>
      <c r="I41" s="7" t="s">
        <v>6</v>
      </c>
      <c r="J41" s="7" t="s">
        <v>31</v>
      </c>
      <c r="K41" s="6">
        <v>25</v>
      </c>
      <c r="L41" s="6">
        <v>8</v>
      </c>
      <c r="M41" s="6">
        <v>7</v>
      </c>
      <c r="N41" s="6">
        <v>4</v>
      </c>
      <c r="O41" s="6">
        <v>6</v>
      </c>
      <c r="P41" s="6">
        <v>25</v>
      </c>
      <c r="Q41" s="6">
        <v>23</v>
      </c>
      <c r="R41" s="6">
        <v>229</v>
      </c>
    </row>
    <row r="42" spans="1:18" x14ac:dyDescent="0.3">
      <c r="A42" s="7">
        <v>500000041</v>
      </c>
      <c r="B42" s="8" t="s">
        <v>9</v>
      </c>
      <c r="C42" s="8" t="s">
        <v>8</v>
      </c>
      <c r="D42" s="7">
        <v>4</v>
      </c>
      <c r="E42" s="7" t="s">
        <v>7</v>
      </c>
      <c r="F42" s="7" t="s">
        <v>31</v>
      </c>
      <c r="G42" s="7" t="s">
        <v>31</v>
      </c>
      <c r="H42" s="7" t="s">
        <v>31</v>
      </c>
      <c r="I42" s="7" t="s">
        <v>12</v>
      </c>
      <c r="J42" s="7" t="s">
        <v>31</v>
      </c>
      <c r="K42" s="6">
        <v>33</v>
      </c>
      <c r="L42" s="6">
        <v>10</v>
      </c>
      <c r="M42" s="6">
        <v>7</v>
      </c>
      <c r="N42" s="6">
        <v>7</v>
      </c>
      <c r="O42" s="6">
        <v>9</v>
      </c>
      <c r="P42" s="6">
        <v>33</v>
      </c>
      <c r="Q42" s="6">
        <v>31</v>
      </c>
      <c r="R42" s="6">
        <v>267</v>
      </c>
    </row>
    <row r="43" spans="1:18" x14ac:dyDescent="0.3">
      <c r="A43" s="7">
        <v>500000042</v>
      </c>
      <c r="B43" s="8" t="s">
        <v>9</v>
      </c>
      <c r="C43" s="8" t="s">
        <v>8</v>
      </c>
      <c r="D43" s="7">
        <v>4</v>
      </c>
      <c r="E43" s="7" t="s">
        <v>7</v>
      </c>
      <c r="F43" s="7" t="s">
        <v>11</v>
      </c>
      <c r="G43" s="7" t="s">
        <v>31</v>
      </c>
      <c r="H43" s="7" t="s">
        <v>31</v>
      </c>
      <c r="I43" s="7" t="s">
        <v>12</v>
      </c>
      <c r="J43" s="7" t="s">
        <v>31</v>
      </c>
      <c r="K43" s="6">
        <v>16</v>
      </c>
      <c r="L43" s="6">
        <v>3</v>
      </c>
      <c r="M43" s="6">
        <v>5</v>
      </c>
      <c r="N43" s="6">
        <v>1</v>
      </c>
      <c r="O43" s="6">
        <v>7</v>
      </c>
      <c r="P43" s="6">
        <v>16</v>
      </c>
      <c r="Q43" s="6">
        <v>16</v>
      </c>
      <c r="R43" s="6">
        <v>191</v>
      </c>
    </row>
    <row r="44" spans="1:18" x14ac:dyDescent="0.3">
      <c r="A44" s="7">
        <v>500000043</v>
      </c>
      <c r="B44" s="8" t="s">
        <v>9</v>
      </c>
      <c r="C44" s="8" t="s">
        <v>8</v>
      </c>
      <c r="D44" s="7">
        <v>4</v>
      </c>
      <c r="E44" s="7" t="s">
        <v>13</v>
      </c>
      <c r="F44" s="7" t="s">
        <v>11</v>
      </c>
      <c r="G44" s="7" t="s">
        <v>31</v>
      </c>
      <c r="H44" s="7" t="s">
        <v>31</v>
      </c>
      <c r="I44" s="7" t="s">
        <v>10</v>
      </c>
      <c r="J44" s="7" t="s">
        <v>31</v>
      </c>
      <c r="K44" s="6">
        <v>35</v>
      </c>
      <c r="L44" s="6">
        <v>10</v>
      </c>
      <c r="M44" s="6">
        <v>9</v>
      </c>
      <c r="N44" s="6">
        <v>6</v>
      </c>
      <c r="O44" s="6">
        <v>10</v>
      </c>
      <c r="P44" s="6">
        <v>35</v>
      </c>
      <c r="Q44" s="6">
        <v>33</v>
      </c>
      <c r="R44" s="6">
        <v>283</v>
      </c>
    </row>
    <row r="45" spans="1:18" x14ac:dyDescent="0.3">
      <c r="A45" s="7">
        <v>500000044</v>
      </c>
      <c r="B45" s="8" t="s">
        <v>9</v>
      </c>
      <c r="C45" s="8" t="s">
        <v>8</v>
      </c>
      <c r="D45" s="7">
        <v>4</v>
      </c>
      <c r="E45" s="7" t="s">
        <v>7</v>
      </c>
      <c r="F45" s="7" t="s">
        <v>11</v>
      </c>
      <c r="G45" s="7" t="s">
        <v>31</v>
      </c>
      <c r="H45" s="7" t="s">
        <v>31</v>
      </c>
      <c r="I45" s="7" t="s">
        <v>6</v>
      </c>
      <c r="J45" s="7" t="s">
        <v>31</v>
      </c>
      <c r="K45" s="6">
        <v>22</v>
      </c>
      <c r="L45" s="6">
        <v>4</v>
      </c>
      <c r="M45" s="6">
        <v>7</v>
      </c>
      <c r="N45" s="6">
        <v>6</v>
      </c>
      <c r="O45" s="6">
        <v>5</v>
      </c>
      <c r="P45" s="6">
        <v>22</v>
      </c>
      <c r="Q45" s="6">
        <v>20</v>
      </c>
      <c r="R45" s="6">
        <v>217</v>
      </c>
    </row>
    <row r="46" spans="1:18" x14ac:dyDescent="0.3">
      <c r="A46" s="7">
        <v>500000045</v>
      </c>
      <c r="B46" s="8" t="s">
        <v>9</v>
      </c>
      <c r="C46" s="8" t="s">
        <v>8</v>
      </c>
      <c r="D46" s="7">
        <v>4</v>
      </c>
      <c r="E46" s="7" t="s">
        <v>13</v>
      </c>
      <c r="F46" s="7" t="s">
        <v>11</v>
      </c>
      <c r="G46" s="7" t="s">
        <v>31</v>
      </c>
      <c r="H46" s="7" t="s">
        <v>31</v>
      </c>
      <c r="I46" s="7" t="s">
        <v>12</v>
      </c>
      <c r="J46" s="7" t="s">
        <v>31</v>
      </c>
      <c r="K46" s="6">
        <v>33</v>
      </c>
      <c r="L46" s="6">
        <v>9</v>
      </c>
      <c r="M46" s="6">
        <v>8</v>
      </c>
      <c r="N46" s="6">
        <v>7</v>
      </c>
      <c r="O46" s="6">
        <v>9</v>
      </c>
      <c r="P46" s="6">
        <v>33</v>
      </c>
      <c r="Q46" s="6">
        <v>31</v>
      </c>
      <c r="R46" s="6">
        <v>267</v>
      </c>
    </row>
    <row r="47" spans="1:18" x14ac:dyDescent="0.3">
      <c r="A47" s="7">
        <v>500000046</v>
      </c>
      <c r="B47" s="8" t="s">
        <v>9</v>
      </c>
      <c r="C47" s="8" t="s">
        <v>8</v>
      </c>
      <c r="D47" s="7">
        <v>4</v>
      </c>
      <c r="E47" s="7" t="s">
        <v>13</v>
      </c>
      <c r="F47" s="7" t="s">
        <v>31</v>
      </c>
      <c r="G47" s="7" t="s">
        <v>31</v>
      </c>
      <c r="H47" s="7" t="s">
        <v>31</v>
      </c>
      <c r="I47" s="7" t="s">
        <v>12</v>
      </c>
      <c r="J47" s="7" t="s">
        <v>11</v>
      </c>
      <c r="K47" s="6">
        <v>22</v>
      </c>
      <c r="L47" s="6">
        <v>6</v>
      </c>
      <c r="M47" s="6">
        <v>4</v>
      </c>
      <c r="N47" s="6">
        <v>5</v>
      </c>
      <c r="O47" s="6">
        <v>7</v>
      </c>
      <c r="P47" s="6">
        <v>22</v>
      </c>
      <c r="Q47" s="6">
        <v>21</v>
      </c>
      <c r="R47" s="6">
        <v>217</v>
      </c>
    </row>
    <row r="48" spans="1:18" x14ac:dyDescent="0.3">
      <c r="A48" s="7">
        <v>500000047</v>
      </c>
      <c r="B48" s="8" t="s">
        <v>9</v>
      </c>
      <c r="C48" s="8" t="s">
        <v>8</v>
      </c>
      <c r="D48" s="7">
        <v>4</v>
      </c>
      <c r="E48" s="7" t="s">
        <v>13</v>
      </c>
      <c r="F48" s="7" t="s">
        <v>31</v>
      </c>
      <c r="G48" s="7" t="s">
        <v>11</v>
      </c>
      <c r="H48" s="7" t="s">
        <v>11</v>
      </c>
      <c r="I48" s="7" t="s">
        <v>6</v>
      </c>
      <c r="J48" s="7" t="s">
        <v>31</v>
      </c>
      <c r="K48" s="6">
        <v>9</v>
      </c>
      <c r="L48" s="6">
        <v>1</v>
      </c>
      <c r="M48" s="6">
        <v>5</v>
      </c>
      <c r="N48" s="6">
        <v>2</v>
      </c>
      <c r="O48" s="6">
        <v>1</v>
      </c>
      <c r="P48" s="6">
        <v>9</v>
      </c>
      <c r="Q48" s="6">
        <v>8</v>
      </c>
      <c r="R48" s="6">
        <v>154</v>
      </c>
    </row>
    <row r="49" spans="1:18" x14ac:dyDescent="0.3">
      <c r="A49" s="7">
        <v>500000048</v>
      </c>
      <c r="B49" s="8" t="s">
        <v>9</v>
      </c>
      <c r="C49" s="8" t="s">
        <v>8</v>
      </c>
      <c r="D49" s="7">
        <v>4</v>
      </c>
      <c r="E49" s="7" t="s">
        <v>7</v>
      </c>
      <c r="F49" s="7" t="s">
        <v>11</v>
      </c>
      <c r="G49" s="7" t="s">
        <v>11</v>
      </c>
      <c r="H49" s="7" t="s">
        <v>11</v>
      </c>
      <c r="I49" s="7" t="s">
        <v>6</v>
      </c>
      <c r="J49" s="7" t="s">
        <v>31</v>
      </c>
      <c r="K49" s="6">
        <v>12</v>
      </c>
      <c r="L49" s="6">
        <v>2</v>
      </c>
      <c r="M49" s="6">
        <v>4</v>
      </c>
      <c r="N49" s="6">
        <v>2</v>
      </c>
      <c r="O49" s="6">
        <v>4</v>
      </c>
      <c r="P49" s="6">
        <v>12</v>
      </c>
      <c r="Q49" s="6">
        <v>12</v>
      </c>
      <c r="R49" s="6">
        <v>171</v>
      </c>
    </row>
    <row r="50" spans="1:18" x14ac:dyDescent="0.3">
      <c r="A50" s="7">
        <v>500000049</v>
      </c>
      <c r="B50" s="8" t="s">
        <v>9</v>
      </c>
      <c r="C50" s="8" t="s">
        <v>8</v>
      </c>
      <c r="D50" s="7">
        <v>4</v>
      </c>
      <c r="E50" s="7" t="s">
        <v>13</v>
      </c>
      <c r="F50" s="7" t="s">
        <v>31</v>
      </c>
      <c r="G50" s="7" t="s">
        <v>31</v>
      </c>
      <c r="H50" s="7" t="s">
        <v>31</v>
      </c>
      <c r="I50" s="7" t="s">
        <v>6</v>
      </c>
      <c r="J50" s="7" t="s">
        <v>11</v>
      </c>
      <c r="K50" s="6">
        <v>31</v>
      </c>
      <c r="L50" s="6">
        <v>8</v>
      </c>
      <c r="M50" s="6">
        <v>7</v>
      </c>
      <c r="N50" s="6">
        <v>7</v>
      </c>
      <c r="O50" s="6">
        <v>9</v>
      </c>
      <c r="P50" s="6">
        <v>31</v>
      </c>
      <c r="Q50" s="6">
        <v>29</v>
      </c>
      <c r="R50" s="6">
        <v>255</v>
      </c>
    </row>
    <row r="51" spans="1:18" x14ac:dyDescent="0.3">
      <c r="A51" s="7">
        <v>500000050</v>
      </c>
      <c r="B51" s="8" t="s">
        <v>9</v>
      </c>
      <c r="C51" s="8" t="s">
        <v>8</v>
      </c>
      <c r="D51" s="7">
        <v>4</v>
      </c>
      <c r="E51" s="7" t="s">
        <v>13</v>
      </c>
      <c r="F51" s="7" t="s">
        <v>11</v>
      </c>
      <c r="G51" s="7" t="s">
        <v>31</v>
      </c>
      <c r="H51" s="7" t="s">
        <v>31</v>
      </c>
      <c r="I51" s="7" t="s">
        <v>6</v>
      </c>
      <c r="J51" s="7" t="s">
        <v>31</v>
      </c>
      <c r="K51" s="6">
        <v>23</v>
      </c>
      <c r="L51" s="6">
        <v>7</v>
      </c>
      <c r="M51" s="6">
        <v>7</v>
      </c>
      <c r="N51" s="6">
        <v>4</v>
      </c>
      <c r="O51" s="6">
        <v>5</v>
      </c>
      <c r="P51" s="6">
        <v>23</v>
      </c>
      <c r="Q51" s="6">
        <v>21</v>
      </c>
      <c r="R51" s="6">
        <v>221</v>
      </c>
    </row>
    <row r="52" spans="1:18" x14ac:dyDescent="0.3">
      <c r="A52" s="7">
        <v>500000051</v>
      </c>
      <c r="B52" s="8" t="s">
        <v>9</v>
      </c>
      <c r="C52" s="8" t="s">
        <v>8</v>
      </c>
      <c r="D52" s="7">
        <v>4</v>
      </c>
      <c r="E52" s="7" t="s">
        <v>7</v>
      </c>
      <c r="F52" s="7" t="s">
        <v>31</v>
      </c>
      <c r="G52" s="7" t="s">
        <v>31</v>
      </c>
      <c r="H52" s="7" t="s">
        <v>31</v>
      </c>
      <c r="I52" s="7" t="s">
        <v>12</v>
      </c>
      <c r="J52" s="7" t="s">
        <v>31</v>
      </c>
      <c r="K52" s="6">
        <v>35</v>
      </c>
      <c r="L52" s="6">
        <v>9</v>
      </c>
      <c r="M52" s="6">
        <v>8</v>
      </c>
      <c r="N52" s="6">
        <v>8</v>
      </c>
      <c r="O52" s="6">
        <v>10</v>
      </c>
      <c r="P52" s="6">
        <v>35</v>
      </c>
      <c r="Q52" s="6">
        <v>34</v>
      </c>
      <c r="R52" s="6">
        <v>283</v>
      </c>
    </row>
    <row r="53" spans="1:18" x14ac:dyDescent="0.3">
      <c r="A53" s="7">
        <v>500000052</v>
      </c>
      <c r="B53" s="8" t="s">
        <v>9</v>
      </c>
      <c r="C53" s="8" t="s">
        <v>8</v>
      </c>
      <c r="D53" s="7">
        <v>4</v>
      </c>
      <c r="E53" s="7" t="s">
        <v>7</v>
      </c>
      <c r="F53" s="7" t="s">
        <v>31</v>
      </c>
      <c r="G53" s="7" t="s">
        <v>31</v>
      </c>
      <c r="H53" s="7" t="s">
        <v>31</v>
      </c>
      <c r="I53" s="7" t="s">
        <v>6</v>
      </c>
      <c r="J53" s="7" t="s">
        <v>31</v>
      </c>
      <c r="K53" s="6">
        <v>15</v>
      </c>
      <c r="L53" s="6">
        <v>2</v>
      </c>
      <c r="M53" s="6">
        <v>5</v>
      </c>
      <c r="N53" s="6">
        <v>3</v>
      </c>
      <c r="O53" s="6">
        <v>5</v>
      </c>
      <c r="P53" s="6">
        <v>15</v>
      </c>
      <c r="Q53" s="6">
        <v>13</v>
      </c>
      <c r="R53" s="6">
        <v>186</v>
      </c>
    </row>
    <row r="54" spans="1:18" x14ac:dyDescent="0.3">
      <c r="A54" s="7">
        <v>500000053</v>
      </c>
      <c r="B54" s="8" t="s">
        <v>9</v>
      </c>
      <c r="C54" s="8" t="s">
        <v>8</v>
      </c>
      <c r="D54" s="7">
        <v>4</v>
      </c>
      <c r="E54" s="7" t="s">
        <v>7</v>
      </c>
      <c r="F54" s="7" t="s">
        <v>31</v>
      </c>
      <c r="G54" s="7" t="s">
        <v>31</v>
      </c>
      <c r="H54" s="7" t="s">
        <v>31</v>
      </c>
      <c r="I54" s="7" t="s">
        <v>6</v>
      </c>
      <c r="J54" s="7" t="s">
        <v>31</v>
      </c>
      <c r="K54" s="6">
        <v>34</v>
      </c>
      <c r="L54" s="6">
        <v>10</v>
      </c>
      <c r="M54" s="6">
        <v>8</v>
      </c>
      <c r="N54" s="6">
        <v>7</v>
      </c>
      <c r="O54" s="6">
        <v>9</v>
      </c>
      <c r="P54" s="6">
        <v>34</v>
      </c>
      <c r="Q54" s="6">
        <v>32</v>
      </c>
      <c r="R54" s="6">
        <v>275</v>
      </c>
    </row>
    <row r="55" spans="1:18" x14ac:dyDescent="0.3">
      <c r="A55" s="7">
        <v>500000054</v>
      </c>
      <c r="B55" s="8" t="s">
        <v>9</v>
      </c>
      <c r="C55" s="8" t="s">
        <v>8</v>
      </c>
      <c r="D55" s="7">
        <v>4</v>
      </c>
      <c r="E55" s="7" t="s">
        <v>13</v>
      </c>
      <c r="F55" s="7" t="s">
        <v>31</v>
      </c>
      <c r="G55" s="7" t="s">
        <v>31</v>
      </c>
      <c r="H55" s="7" t="s">
        <v>31</v>
      </c>
      <c r="I55" s="7" t="s">
        <v>6</v>
      </c>
      <c r="J55" s="7" t="s">
        <v>31</v>
      </c>
      <c r="K55" s="6">
        <v>15</v>
      </c>
      <c r="L55" s="6">
        <v>4</v>
      </c>
      <c r="M55" s="6">
        <v>7</v>
      </c>
      <c r="N55" s="6">
        <v>2</v>
      </c>
      <c r="O55" s="6">
        <v>2</v>
      </c>
      <c r="P55" s="6">
        <v>15</v>
      </c>
      <c r="Q55" s="6">
        <v>14</v>
      </c>
      <c r="R55" s="6">
        <v>186</v>
      </c>
    </row>
    <row r="56" spans="1:18" x14ac:dyDescent="0.3">
      <c r="A56" s="7">
        <v>500000055</v>
      </c>
      <c r="B56" s="8" t="s">
        <v>9</v>
      </c>
      <c r="C56" s="8" t="s">
        <v>8</v>
      </c>
      <c r="D56" s="7">
        <v>4</v>
      </c>
      <c r="E56" s="7" t="s">
        <v>13</v>
      </c>
      <c r="F56" s="7" t="s">
        <v>31</v>
      </c>
      <c r="G56" s="7" t="s">
        <v>31</v>
      </c>
      <c r="H56" s="7" t="s">
        <v>31</v>
      </c>
      <c r="I56" s="7" t="s">
        <v>6</v>
      </c>
      <c r="J56" s="7" t="s">
        <v>31</v>
      </c>
      <c r="K56" s="6">
        <v>24</v>
      </c>
      <c r="L56" s="6">
        <v>6</v>
      </c>
      <c r="M56" s="6">
        <v>8</v>
      </c>
      <c r="N56" s="6">
        <v>4</v>
      </c>
      <c r="O56" s="6">
        <v>6</v>
      </c>
      <c r="P56" s="6">
        <v>24</v>
      </c>
      <c r="Q56" s="6">
        <v>22</v>
      </c>
      <c r="R56" s="6">
        <v>225</v>
      </c>
    </row>
    <row r="57" spans="1:18" x14ac:dyDescent="0.3">
      <c r="A57" s="7">
        <v>500000056</v>
      </c>
      <c r="B57" s="8" t="s">
        <v>9</v>
      </c>
      <c r="C57" s="8" t="s">
        <v>8</v>
      </c>
      <c r="D57" s="7">
        <v>4</v>
      </c>
      <c r="E57" s="7" t="s">
        <v>7</v>
      </c>
      <c r="F57" s="7" t="s">
        <v>31</v>
      </c>
      <c r="G57" s="7" t="s">
        <v>31</v>
      </c>
      <c r="H57" s="7" t="s">
        <v>31</v>
      </c>
      <c r="I57" s="7" t="s">
        <v>6</v>
      </c>
      <c r="J57" s="7" t="s">
        <v>31</v>
      </c>
      <c r="K57" s="6">
        <v>20</v>
      </c>
      <c r="L57" s="6">
        <v>7</v>
      </c>
      <c r="M57" s="6">
        <v>4</v>
      </c>
      <c r="N57" s="6">
        <v>3</v>
      </c>
      <c r="O57" s="6">
        <v>6</v>
      </c>
      <c r="P57" s="6">
        <v>20</v>
      </c>
      <c r="Q57" s="6">
        <v>19</v>
      </c>
      <c r="R57" s="6">
        <v>209</v>
      </c>
    </row>
    <row r="58" spans="1:18" x14ac:dyDescent="0.3">
      <c r="A58" s="7">
        <v>500000057</v>
      </c>
      <c r="B58" s="8" t="s">
        <v>9</v>
      </c>
      <c r="C58" s="8" t="s">
        <v>8</v>
      </c>
      <c r="D58" s="7">
        <v>5</v>
      </c>
      <c r="E58" s="7" t="s">
        <v>7</v>
      </c>
      <c r="F58" s="7" t="s">
        <v>31</v>
      </c>
      <c r="G58" s="7" t="s">
        <v>11</v>
      </c>
      <c r="H58" s="7" t="s">
        <v>11</v>
      </c>
      <c r="I58" s="7" t="s">
        <v>10</v>
      </c>
      <c r="J58" s="7" t="s">
        <v>31</v>
      </c>
      <c r="K58" s="6">
        <v>8</v>
      </c>
      <c r="L58" s="6">
        <v>3</v>
      </c>
      <c r="M58" s="6">
        <v>0</v>
      </c>
      <c r="N58" s="6">
        <v>4</v>
      </c>
      <c r="O58" s="6">
        <v>1</v>
      </c>
      <c r="P58" s="6">
        <v>8</v>
      </c>
      <c r="Q58" s="6">
        <v>8</v>
      </c>
      <c r="R58" s="6">
        <v>165</v>
      </c>
    </row>
    <row r="59" spans="1:18" x14ac:dyDescent="0.3">
      <c r="A59" s="7">
        <v>500000058</v>
      </c>
      <c r="B59" s="8" t="s">
        <v>9</v>
      </c>
      <c r="C59" s="8" t="s">
        <v>8</v>
      </c>
      <c r="D59" s="7">
        <v>5</v>
      </c>
      <c r="E59" s="7" t="s">
        <v>7</v>
      </c>
      <c r="F59" s="7" t="s">
        <v>31</v>
      </c>
      <c r="G59" s="7" t="s">
        <v>31</v>
      </c>
      <c r="H59" s="7" t="s">
        <v>31</v>
      </c>
      <c r="I59" s="7" t="s">
        <v>10</v>
      </c>
      <c r="J59" s="7" t="s">
        <v>31</v>
      </c>
      <c r="K59" s="6">
        <v>19</v>
      </c>
      <c r="L59" s="6">
        <v>7</v>
      </c>
      <c r="M59" s="6">
        <v>5</v>
      </c>
      <c r="N59" s="6">
        <v>5</v>
      </c>
      <c r="O59" s="6">
        <v>2</v>
      </c>
      <c r="P59" s="6">
        <v>19</v>
      </c>
      <c r="Q59" s="6">
        <v>18</v>
      </c>
      <c r="R59" s="6">
        <v>207</v>
      </c>
    </row>
    <row r="60" spans="1:18" x14ac:dyDescent="0.3">
      <c r="A60" s="7">
        <v>500000059</v>
      </c>
      <c r="B60" s="8" t="s">
        <v>9</v>
      </c>
      <c r="C60" s="8" t="s">
        <v>8</v>
      </c>
      <c r="D60" s="7">
        <v>5</v>
      </c>
      <c r="E60" s="7" t="s">
        <v>13</v>
      </c>
      <c r="F60" s="7" t="s">
        <v>31</v>
      </c>
      <c r="G60" s="7" t="s">
        <v>31</v>
      </c>
      <c r="H60" s="7" t="s">
        <v>31</v>
      </c>
      <c r="I60" s="7" t="s">
        <v>10</v>
      </c>
      <c r="J60" s="7" t="s">
        <v>31</v>
      </c>
      <c r="K60" s="6">
        <v>20</v>
      </c>
      <c r="L60" s="6">
        <v>5</v>
      </c>
      <c r="M60" s="6">
        <v>5</v>
      </c>
      <c r="N60" s="6">
        <v>5</v>
      </c>
      <c r="O60" s="6">
        <v>5</v>
      </c>
      <c r="P60" s="6">
        <v>20</v>
      </c>
      <c r="Q60" s="6">
        <v>19</v>
      </c>
      <c r="R60" s="6">
        <v>210</v>
      </c>
    </row>
    <row r="61" spans="1:18" x14ac:dyDescent="0.3">
      <c r="A61" s="7">
        <v>500000060</v>
      </c>
      <c r="B61" s="8" t="s">
        <v>9</v>
      </c>
      <c r="C61" s="8" t="s">
        <v>8</v>
      </c>
      <c r="D61" s="7">
        <v>5</v>
      </c>
      <c r="E61" s="7" t="s">
        <v>7</v>
      </c>
      <c r="F61" s="7" t="s">
        <v>31</v>
      </c>
      <c r="G61" s="7" t="s">
        <v>31</v>
      </c>
      <c r="H61" s="7" t="s">
        <v>31</v>
      </c>
      <c r="I61" s="7" t="s">
        <v>6</v>
      </c>
      <c r="J61" s="7" t="s">
        <v>31</v>
      </c>
      <c r="K61" s="6">
        <v>28</v>
      </c>
      <c r="L61" s="6">
        <v>6</v>
      </c>
      <c r="M61" s="6">
        <v>8</v>
      </c>
      <c r="N61" s="6">
        <v>8</v>
      </c>
      <c r="O61" s="6">
        <v>6</v>
      </c>
      <c r="P61" s="6">
        <v>28</v>
      </c>
      <c r="Q61" s="6">
        <v>27</v>
      </c>
      <c r="R61" s="6">
        <v>238</v>
      </c>
    </row>
    <row r="62" spans="1:18" x14ac:dyDescent="0.3">
      <c r="A62" s="7">
        <v>500000061</v>
      </c>
      <c r="B62" s="8" t="s">
        <v>9</v>
      </c>
      <c r="C62" s="8" t="s">
        <v>8</v>
      </c>
      <c r="D62" s="7">
        <v>5</v>
      </c>
      <c r="E62" s="7" t="s">
        <v>7</v>
      </c>
      <c r="F62" s="7" t="s">
        <v>31</v>
      </c>
      <c r="G62" s="7" t="s">
        <v>31</v>
      </c>
      <c r="H62" s="7" t="s">
        <v>31</v>
      </c>
      <c r="I62" s="7" t="s">
        <v>6</v>
      </c>
      <c r="J62" s="7" t="s">
        <v>31</v>
      </c>
      <c r="K62" s="6">
        <v>17</v>
      </c>
      <c r="L62" s="6">
        <v>4</v>
      </c>
      <c r="M62" s="6">
        <v>6</v>
      </c>
      <c r="N62" s="6">
        <v>4</v>
      </c>
      <c r="O62" s="6">
        <v>3</v>
      </c>
      <c r="P62" s="6">
        <v>17</v>
      </c>
      <c r="Q62" s="6">
        <v>17</v>
      </c>
      <c r="R62" s="6">
        <v>200</v>
      </c>
    </row>
    <row r="63" spans="1:18" x14ac:dyDescent="0.3">
      <c r="A63" s="7">
        <v>500000062</v>
      </c>
      <c r="B63" s="8" t="s">
        <v>9</v>
      </c>
      <c r="C63" s="8" t="s">
        <v>8</v>
      </c>
      <c r="D63" s="7">
        <v>5</v>
      </c>
      <c r="E63" s="7" t="s">
        <v>7</v>
      </c>
      <c r="F63" s="7" t="s">
        <v>11</v>
      </c>
      <c r="G63" s="7" t="s">
        <v>31</v>
      </c>
      <c r="H63" s="7" t="s">
        <v>31</v>
      </c>
      <c r="I63" s="7" t="s">
        <v>6</v>
      </c>
      <c r="J63" s="7" t="s">
        <v>31</v>
      </c>
      <c r="K63" s="6">
        <v>9</v>
      </c>
      <c r="L63" s="6">
        <v>3</v>
      </c>
      <c r="M63" s="6">
        <v>1</v>
      </c>
      <c r="N63" s="6">
        <v>3</v>
      </c>
      <c r="O63" s="6">
        <v>2</v>
      </c>
      <c r="P63" s="6">
        <v>9</v>
      </c>
      <c r="Q63" s="6">
        <v>9</v>
      </c>
      <c r="R63" s="6">
        <v>170</v>
      </c>
    </row>
    <row r="64" spans="1:18" x14ac:dyDescent="0.3">
      <c r="A64" s="7">
        <v>500000063</v>
      </c>
      <c r="B64" s="8" t="s">
        <v>9</v>
      </c>
      <c r="C64" s="8" t="s">
        <v>8</v>
      </c>
      <c r="D64" s="7">
        <v>5</v>
      </c>
      <c r="E64" s="7" t="s">
        <v>13</v>
      </c>
      <c r="F64" s="7" t="s">
        <v>31</v>
      </c>
      <c r="G64" s="7" t="s">
        <v>31</v>
      </c>
      <c r="H64" s="7" t="s">
        <v>31</v>
      </c>
      <c r="I64" s="7" t="s">
        <v>6</v>
      </c>
      <c r="J64" s="7" t="s">
        <v>11</v>
      </c>
      <c r="K64" s="6">
        <v>19</v>
      </c>
      <c r="L64" s="6">
        <v>4</v>
      </c>
      <c r="M64" s="6">
        <v>7</v>
      </c>
      <c r="N64" s="6">
        <v>6</v>
      </c>
      <c r="O64" s="6">
        <v>2</v>
      </c>
      <c r="P64" s="6">
        <v>19</v>
      </c>
      <c r="Q64" s="6">
        <v>17</v>
      </c>
      <c r="R64" s="6">
        <v>207</v>
      </c>
    </row>
    <row r="65" spans="1:18" x14ac:dyDescent="0.3">
      <c r="A65" s="7">
        <v>500000064</v>
      </c>
      <c r="B65" s="8" t="s">
        <v>9</v>
      </c>
      <c r="C65" s="8" t="s">
        <v>8</v>
      </c>
      <c r="D65" s="7">
        <v>5</v>
      </c>
      <c r="E65" s="7" t="s">
        <v>7</v>
      </c>
      <c r="F65" s="7" t="s">
        <v>31</v>
      </c>
      <c r="G65" s="7" t="s">
        <v>11</v>
      </c>
      <c r="H65" s="7" t="s">
        <v>11</v>
      </c>
      <c r="I65" s="7" t="s">
        <v>6</v>
      </c>
      <c r="J65" s="7" t="s">
        <v>31</v>
      </c>
      <c r="K65" s="6">
        <v>26</v>
      </c>
      <c r="L65" s="6">
        <v>7</v>
      </c>
      <c r="M65" s="6">
        <v>7</v>
      </c>
      <c r="N65" s="6">
        <v>6</v>
      </c>
      <c r="O65" s="6">
        <v>6</v>
      </c>
      <c r="P65" s="6">
        <v>26</v>
      </c>
      <c r="Q65" s="6">
        <v>25</v>
      </c>
      <c r="R65" s="6">
        <v>230</v>
      </c>
    </row>
    <row r="66" spans="1:18" x14ac:dyDescent="0.3">
      <c r="A66" s="7">
        <v>500000065</v>
      </c>
      <c r="B66" s="8" t="s">
        <v>9</v>
      </c>
      <c r="C66" s="8" t="s">
        <v>8</v>
      </c>
      <c r="D66" s="7">
        <v>5</v>
      </c>
      <c r="E66" s="7" t="s">
        <v>13</v>
      </c>
      <c r="F66" s="7" t="s">
        <v>11</v>
      </c>
      <c r="G66" s="7" t="s">
        <v>31</v>
      </c>
      <c r="H66" s="7" t="s">
        <v>31</v>
      </c>
      <c r="I66" s="7" t="s">
        <v>6</v>
      </c>
      <c r="J66" s="7" t="s">
        <v>11</v>
      </c>
      <c r="K66" s="6">
        <v>8</v>
      </c>
      <c r="L66" s="6">
        <v>0</v>
      </c>
      <c r="M66" s="6">
        <v>3</v>
      </c>
      <c r="N66" s="6">
        <v>1</v>
      </c>
      <c r="O66" s="6">
        <v>4</v>
      </c>
      <c r="P66" s="6">
        <v>8</v>
      </c>
      <c r="Q66" s="6">
        <v>8</v>
      </c>
      <c r="R66" s="6">
        <v>165</v>
      </c>
    </row>
    <row r="67" spans="1:18" x14ac:dyDescent="0.3">
      <c r="A67" s="7">
        <v>500000066</v>
      </c>
      <c r="B67" s="8" t="s">
        <v>9</v>
      </c>
      <c r="C67" s="8" t="s">
        <v>8</v>
      </c>
      <c r="D67" s="7">
        <v>5</v>
      </c>
      <c r="E67" s="7" t="s">
        <v>13</v>
      </c>
      <c r="F67" s="7" t="s">
        <v>31</v>
      </c>
      <c r="G67" s="7" t="s">
        <v>11</v>
      </c>
      <c r="H67" s="7" t="s">
        <v>11</v>
      </c>
      <c r="I67" s="7" t="s">
        <v>12</v>
      </c>
      <c r="J67" s="7" t="s">
        <v>31</v>
      </c>
      <c r="K67" s="6">
        <v>12</v>
      </c>
      <c r="L67" s="6">
        <v>2</v>
      </c>
      <c r="M67" s="6">
        <v>4</v>
      </c>
      <c r="N67" s="6">
        <v>2</v>
      </c>
      <c r="O67" s="6">
        <v>4</v>
      </c>
      <c r="P67" s="6">
        <v>12</v>
      </c>
      <c r="Q67" s="6">
        <v>12</v>
      </c>
      <c r="R67" s="6">
        <v>182</v>
      </c>
    </row>
    <row r="68" spans="1:18" x14ac:dyDescent="0.3">
      <c r="A68" s="7">
        <v>500000067</v>
      </c>
      <c r="B68" s="8" t="s">
        <v>9</v>
      </c>
      <c r="C68" s="8" t="s">
        <v>8</v>
      </c>
      <c r="D68" s="7">
        <v>5</v>
      </c>
      <c r="E68" s="7" t="s">
        <v>13</v>
      </c>
      <c r="F68" s="7" t="s">
        <v>31</v>
      </c>
      <c r="G68" s="7" t="s">
        <v>31</v>
      </c>
      <c r="H68" s="7" t="s">
        <v>31</v>
      </c>
      <c r="I68" s="7" t="s">
        <v>10</v>
      </c>
      <c r="J68" s="7" t="s">
        <v>31</v>
      </c>
      <c r="K68" s="6">
        <v>28</v>
      </c>
      <c r="L68" s="6">
        <v>7</v>
      </c>
      <c r="M68" s="6">
        <v>9</v>
      </c>
      <c r="N68" s="6">
        <v>8</v>
      </c>
      <c r="O68" s="6">
        <v>4</v>
      </c>
      <c r="P68" s="6">
        <v>28</v>
      </c>
      <c r="Q68" s="6">
        <v>26</v>
      </c>
      <c r="R68" s="6">
        <v>238</v>
      </c>
    </row>
    <row r="69" spans="1:18" x14ac:dyDescent="0.3">
      <c r="A69" s="7">
        <v>500000068</v>
      </c>
      <c r="B69" s="8" t="s">
        <v>9</v>
      </c>
      <c r="C69" s="8" t="s">
        <v>8</v>
      </c>
      <c r="D69" s="7">
        <v>5</v>
      </c>
      <c r="E69" s="7" t="s">
        <v>13</v>
      </c>
      <c r="F69" s="7" t="s">
        <v>31</v>
      </c>
      <c r="G69" s="7" t="s">
        <v>31</v>
      </c>
      <c r="H69" s="7" t="s">
        <v>31</v>
      </c>
      <c r="I69" s="7" t="s">
        <v>6</v>
      </c>
      <c r="J69" s="7" t="s">
        <v>11</v>
      </c>
      <c r="K69" s="6">
        <v>20</v>
      </c>
      <c r="L69" s="6">
        <v>7</v>
      </c>
      <c r="M69" s="6">
        <v>4</v>
      </c>
      <c r="N69" s="6">
        <v>4</v>
      </c>
      <c r="O69" s="6">
        <v>5</v>
      </c>
      <c r="P69" s="6">
        <v>20</v>
      </c>
      <c r="Q69" s="6">
        <v>19</v>
      </c>
      <c r="R69" s="6">
        <v>210</v>
      </c>
    </row>
    <row r="70" spans="1:18" x14ac:dyDescent="0.3">
      <c r="A70" s="7">
        <v>500000069</v>
      </c>
      <c r="B70" s="8" t="s">
        <v>9</v>
      </c>
      <c r="C70" s="8" t="s">
        <v>8</v>
      </c>
      <c r="D70" s="7">
        <v>5</v>
      </c>
      <c r="E70" s="7" t="s">
        <v>13</v>
      </c>
      <c r="F70" s="7" t="s">
        <v>31</v>
      </c>
      <c r="G70" s="7" t="s">
        <v>31</v>
      </c>
      <c r="H70" s="7" t="s">
        <v>31</v>
      </c>
      <c r="I70" s="7" t="s">
        <v>6</v>
      </c>
      <c r="J70" s="7" t="s">
        <v>31</v>
      </c>
      <c r="K70" s="6">
        <v>10</v>
      </c>
      <c r="L70" s="6">
        <v>2</v>
      </c>
      <c r="M70" s="6">
        <v>4</v>
      </c>
      <c r="N70" s="6">
        <v>3</v>
      </c>
      <c r="O70" s="6">
        <v>1</v>
      </c>
      <c r="P70" s="6">
        <v>10</v>
      </c>
      <c r="Q70" s="6">
        <v>10</v>
      </c>
      <c r="R70" s="6">
        <v>174</v>
      </c>
    </row>
    <row r="71" spans="1:18" x14ac:dyDescent="0.3">
      <c r="A71" s="7">
        <v>500000070</v>
      </c>
      <c r="B71" s="8" t="s">
        <v>9</v>
      </c>
      <c r="C71" s="8" t="s">
        <v>8</v>
      </c>
      <c r="D71" s="7">
        <v>5</v>
      </c>
      <c r="E71" s="7" t="s">
        <v>7</v>
      </c>
      <c r="F71" s="7" t="s">
        <v>11</v>
      </c>
      <c r="G71" s="7" t="s">
        <v>31</v>
      </c>
      <c r="H71" s="7" t="s">
        <v>31</v>
      </c>
      <c r="I71" s="7" t="s">
        <v>6</v>
      </c>
      <c r="J71" s="7" t="s">
        <v>31</v>
      </c>
      <c r="K71" s="6">
        <v>27</v>
      </c>
      <c r="L71" s="6">
        <v>8</v>
      </c>
      <c r="M71" s="6">
        <v>7</v>
      </c>
      <c r="N71" s="6">
        <v>5</v>
      </c>
      <c r="O71" s="6">
        <v>7</v>
      </c>
      <c r="P71" s="6">
        <v>27</v>
      </c>
      <c r="Q71" s="6">
        <v>26</v>
      </c>
      <c r="R71" s="6">
        <v>234</v>
      </c>
    </row>
    <row r="72" spans="1:18" x14ac:dyDescent="0.3">
      <c r="A72" s="7">
        <v>500000071</v>
      </c>
      <c r="B72" s="8" t="s">
        <v>9</v>
      </c>
      <c r="C72" s="8" t="s">
        <v>8</v>
      </c>
      <c r="D72" s="7">
        <v>5</v>
      </c>
      <c r="E72" s="7" t="s">
        <v>13</v>
      </c>
      <c r="F72" s="7" t="s">
        <v>31</v>
      </c>
      <c r="G72" s="7" t="s">
        <v>31</v>
      </c>
      <c r="H72" s="7" t="s">
        <v>31</v>
      </c>
      <c r="I72" s="7" t="s">
        <v>6</v>
      </c>
      <c r="J72" s="7" t="s">
        <v>11</v>
      </c>
      <c r="K72" s="6">
        <v>21</v>
      </c>
      <c r="L72" s="6">
        <v>6</v>
      </c>
      <c r="M72" s="6">
        <v>6</v>
      </c>
      <c r="N72" s="6">
        <v>5</v>
      </c>
      <c r="O72" s="6">
        <v>4</v>
      </c>
      <c r="P72" s="6">
        <v>21</v>
      </c>
      <c r="Q72" s="6">
        <v>19</v>
      </c>
      <c r="R72" s="6">
        <v>213</v>
      </c>
    </row>
    <row r="73" spans="1:18" x14ac:dyDescent="0.3">
      <c r="A73" s="7">
        <v>500000072</v>
      </c>
      <c r="B73" s="8" t="s">
        <v>9</v>
      </c>
      <c r="C73" s="8" t="s">
        <v>8</v>
      </c>
      <c r="D73" s="7">
        <v>5</v>
      </c>
      <c r="E73" s="7" t="s">
        <v>7</v>
      </c>
      <c r="F73" s="7" t="s">
        <v>31</v>
      </c>
      <c r="G73" s="7" t="s">
        <v>11</v>
      </c>
      <c r="H73" s="7" t="s">
        <v>11</v>
      </c>
      <c r="I73" s="7" t="s">
        <v>6</v>
      </c>
      <c r="J73" s="7" t="s">
        <v>31</v>
      </c>
      <c r="K73" s="6">
        <v>6</v>
      </c>
      <c r="L73" s="6">
        <v>2</v>
      </c>
      <c r="M73" s="6">
        <v>2</v>
      </c>
      <c r="N73" s="6">
        <v>1</v>
      </c>
      <c r="O73" s="6">
        <v>1</v>
      </c>
      <c r="P73" s="6">
        <v>6</v>
      </c>
      <c r="Q73" s="6">
        <v>5</v>
      </c>
      <c r="R73" s="6">
        <v>154</v>
      </c>
    </row>
    <row r="74" spans="1:18" x14ac:dyDescent="0.3">
      <c r="A74" s="7">
        <v>500000073</v>
      </c>
      <c r="B74" s="8" t="s">
        <v>9</v>
      </c>
      <c r="C74" s="8" t="s">
        <v>8</v>
      </c>
      <c r="D74" s="7">
        <v>5</v>
      </c>
      <c r="E74" s="7" t="s">
        <v>13</v>
      </c>
      <c r="F74" s="7" t="s">
        <v>11</v>
      </c>
      <c r="G74" s="7" t="s">
        <v>11</v>
      </c>
      <c r="H74" s="7" t="s">
        <v>11</v>
      </c>
      <c r="I74" s="7" t="s">
        <v>6</v>
      </c>
      <c r="J74" s="7" t="s">
        <v>31</v>
      </c>
      <c r="K74" s="6">
        <v>7</v>
      </c>
      <c r="L74" s="6">
        <v>2</v>
      </c>
      <c r="M74" s="6">
        <v>3</v>
      </c>
      <c r="N74" s="6">
        <v>2</v>
      </c>
      <c r="O74" s="6">
        <v>0</v>
      </c>
      <c r="P74" s="6">
        <v>7</v>
      </c>
      <c r="Q74" s="6">
        <v>7</v>
      </c>
      <c r="R74" s="6">
        <v>160</v>
      </c>
    </row>
    <row r="75" spans="1:18" x14ac:dyDescent="0.3">
      <c r="A75" s="7">
        <v>500000074</v>
      </c>
      <c r="B75" s="8" t="s">
        <v>9</v>
      </c>
      <c r="C75" s="8" t="s">
        <v>8</v>
      </c>
      <c r="D75" s="7">
        <v>5</v>
      </c>
      <c r="E75" s="7" t="s">
        <v>7</v>
      </c>
      <c r="F75" s="7" t="s">
        <v>31</v>
      </c>
      <c r="G75" s="7" t="s">
        <v>31</v>
      </c>
      <c r="H75" s="7" t="s">
        <v>31</v>
      </c>
      <c r="I75" s="7" t="s">
        <v>6</v>
      </c>
      <c r="J75" s="7" t="s">
        <v>31</v>
      </c>
      <c r="K75" s="6">
        <v>20</v>
      </c>
      <c r="L75" s="6">
        <v>6</v>
      </c>
      <c r="M75" s="6">
        <v>4</v>
      </c>
      <c r="N75" s="6">
        <v>3</v>
      </c>
      <c r="O75" s="6">
        <v>7</v>
      </c>
      <c r="P75" s="6">
        <v>20</v>
      </c>
      <c r="Q75" s="6">
        <v>18</v>
      </c>
      <c r="R75" s="6">
        <v>210</v>
      </c>
    </row>
    <row r="76" spans="1:18" x14ac:dyDescent="0.3">
      <c r="A76" s="7">
        <v>500000075</v>
      </c>
      <c r="B76" s="8" t="s">
        <v>9</v>
      </c>
      <c r="C76" s="8" t="s">
        <v>8</v>
      </c>
      <c r="D76" s="7">
        <v>5</v>
      </c>
      <c r="E76" s="7" t="s">
        <v>7</v>
      </c>
      <c r="F76" s="7" t="s">
        <v>31</v>
      </c>
      <c r="G76" s="7" t="s">
        <v>31</v>
      </c>
      <c r="H76" s="7" t="s">
        <v>31</v>
      </c>
      <c r="I76" s="7" t="s">
        <v>12</v>
      </c>
      <c r="J76" s="7" t="s">
        <v>31</v>
      </c>
      <c r="K76" s="6">
        <v>20</v>
      </c>
      <c r="L76" s="6">
        <v>5</v>
      </c>
      <c r="M76" s="6">
        <v>6</v>
      </c>
      <c r="N76" s="6">
        <v>3</v>
      </c>
      <c r="O76" s="6">
        <v>6</v>
      </c>
      <c r="P76" s="6">
        <v>20</v>
      </c>
      <c r="Q76" s="6">
        <v>19</v>
      </c>
      <c r="R76" s="6">
        <v>210</v>
      </c>
    </row>
    <row r="77" spans="1:18" x14ac:dyDescent="0.3">
      <c r="A77" s="7">
        <v>500000076</v>
      </c>
      <c r="B77" s="8" t="s">
        <v>9</v>
      </c>
      <c r="C77" s="8" t="s">
        <v>8</v>
      </c>
      <c r="D77" s="7">
        <v>5</v>
      </c>
      <c r="E77" s="7" t="s">
        <v>7</v>
      </c>
      <c r="F77" s="7" t="s">
        <v>31</v>
      </c>
      <c r="G77" s="7" t="s">
        <v>31</v>
      </c>
      <c r="H77" s="7" t="s">
        <v>31</v>
      </c>
      <c r="I77" s="7" t="s">
        <v>6</v>
      </c>
      <c r="J77" s="7" t="s">
        <v>31</v>
      </c>
      <c r="K77" s="6">
        <v>25</v>
      </c>
      <c r="L77" s="6">
        <v>7</v>
      </c>
      <c r="M77" s="6">
        <v>5</v>
      </c>
      <c r="N77" s="6">
        <v>6</v>
      </c>
      <c r="O77" s="6">
        <v>7</v>
      </c>
      <c r="P77" s="6">
        <v>25</v>
      </c>
      <c r="Q77" s="6">
        <v>23</v>
      </c>
      <c r="R77" s="6">
        <v>227</v>
      </c>
    </row>
    <row r="78" spans="1:18" x14ac:dyDescent="0.3">
      <c r="A78" s="7">
        <v>500000077</v>
      </c>
      <c r="B78" s="8" t="s">
        <v>9</v>
      </c>
      <c r="C78" s="8" t="s">
        <v>8</v>
      </c>
      <c r="D78" s="7">
        <v>5</v>
      </c>
      <c r="E78" s="7" t="s">
        <v>7</v>
      </c>
      <c r="F78" s="7" t="s">
        <v>31</v>
      </c>
      <c r="G78" s="7" t="s">
        <v>31</v>
      </c>
      <c r="H78" s="7" t="s">
        <v>31</v>
      </c>
      <c r="I78" s="7" t="s">
        <v>6</v>
      </c>
      <c r="J78" s="7" t="s">
        <v>11</v>
      </c>
      <c r="K78" s="6">
        <v>10</v>
      </c>
      <c r="L78" s="6">
        <v>4</v>
      </c>
      <c r="M78" s="6">
        <v>3</v>
      </c>
      <c r="N78" s="6">
        <v>0</v>
      </c>
      <c r="O78" s="6">
        <v>3</v>
      </c>
      <c r="P78" s="6">
        <v>10</v>
      </c>
      <c r="Q78" s="6">
        <v>10</v>
      </c>
      <c r="R78" s="6">
        <v>174</v>
      </c>
    </row>
    <row r="79" spans="1:18" x14ac:dyDescent="0.3">
      <c r="A79" s="7">
        <v>500000078</v>
      </c>
      <c r="B79" s="8" t="s">
        <v>9</v>
      </c>
      <c r="C79" s="8" t="s">
        <v>8</v>
      </c>
      <c r="D79" s="7">
        <v>5</v>
      </c>
      <c r="E79" s="7" t="s">
        <v>13</v>
      </c>
      <c r="F79" s="7" t="s">
        <v>11</v>
      </c>
      <c r="G79" s="7" t="s">
        <v>31</v>
      </c>
      <c r="H79" s="7" t="s">
        <v>31</v>
      </c>
      <c r="I79" s="7" t="s">
        <v>10</v>
      </c>
      <c r="J79" s="7" t="s">
        <v>11</v>
      </c>
      <c r="K79" s="6">
        <v>21</v>
      </c>
      <c r="L79" s="6">
        <v>4</v>
      </c>
      <c r="M79" s="6">
        <v>7</v>
      </c>
      <c r="N79" s="6">
        <v>4</v>
      </c>
      <c r="O79" s="6">
        <v>6</v>
      </c>
      <c r="P79" s="6">
        <v>21</v>
      </c>
      <c r="Q79" s="6">
        <v>19</v>
      </c>
      <c r="R79" s="6">
        <v>213</v>
      </c>
    </row>
    <row r="80" spans="1:18" x14ac:dyDescent="0.3">
      <c r="A80" s="7">
        <v>500000079</v>
      </c>
      <c r="B80" s="8" t="s">
        <v>9</v>
      </c>
      <c r="C80" s="8" t="s">
        <v>8</v>
      </c>
      <c r="D80" s="7">
        <v>5</v>
      </c>
      <c r="E80" s="7" t="s">
        <v>13</v>
      </c>
      <c r="F80" s="7" t="s">
        <v>11</v>
      </c>
      <c r="G80" s="7" t="s">
        <v>11</v>
      </c>
      <c r="H80" s="7" t="s">
        <v>11</v>
      </c>
      <c r="I80" s="7" t="s">
        <v>6</v>
      </c>
      <c r="J80" s="7" t="s">
        <v>31</v>
      </c>
      <c r="K80" s="6">
        <v>7</v>
      </c>
      <c r="L80" s="6">
        <v>2</v>
      </c>
      <c r="M80" s="6">
        <v>3</v>
      </c>
      <c r="N80" s="6">
        <v>1</v>
      </c>
      <c r="O80" s="6">
        <v>1</v>
      </c>
      <c r="P80" s="6">
        <v>7</v>
      </c>
      <c r="Q80" s="6">
        <v>6</v>
      </c>
      <c r="R80" s="6">
        <v>160</v>
      </c>
    </row>
    <row r="81" spans="1:18" x14ac:dyDescent="0.3">
      <c r="A81" s="7">
        <v>500000080</v>
      </c>
      <c r="B81" s="8" t="s">
        <v>9</v>
      </c>
      <c r="C81" s="8" t="s">
        <v>8</v>
      </c>
      <c r="D81" s="7">
        <v>5</v>
      </c>
      <c r="E81" s="7" t="s">
        <v>13</v>
      </c>
      <c r="F81" s="7" t="s">
        <v>11</v>
      </c>
      <c r="G81" s="7" t="s">
        <v>11</v>
      </c>
      <c r="H81" s="7" t="s">
        <v>11</v>
      </c>
      <c r="I81" s="7" t="s">
        <v>6</v>
      </c>
      <c r="J81" s="7" t="s">
        <v>31</v>
      </c>
      <c r="K81" s="6">
        <v>6</v>
      </c>
      <c r="L81" s="6">
        <v>3</v>
      </c>
      <c r="M81" s="6">
        <v>2</v>
      </c>
      <c r="N81" s="6">
        <v>0</v>
      </c>
      <c r="O81" s="6">
        <v>1</v>
      </c>
      <c r="P81" s="6">
        <v>6</v>
      </c>
      <c r="Q81" s="6">
        <v>5</v>
      </c>
      <c r="R81" s="6">
        <v>154</v>
      </c>
    </row>
    <row r="82" spans="1:18" x14ac:dyDescent="0.3">
      <c r="A82" s="7">
        <v>500000081</v>
      </c>
      <c r="B82" s="8" t="s">
        <v>9</v>
      </c>
      <c r="C82" s="8" t="s">
        <v>8</v>
      </c>
      <c r="D82" s="7">
        <v>5</v>
      </c>
      <c r="E82" s="7" t="s">
        <v>7</v>
      </c>
      <c r="F82" s="7" t="s">
        <v>31</v>
      </c>
      <c r="G82" s="7" t="s">
        <v>31</v>
      </c>
      <c r="H82" s="7" t="s">
        <v>31</v>
      </c>
      <c r="I82" s="7" t="s">
        <v>6</v>
      </c>
      <c r="J82" s="7" t="s">
        <v>31</v>
      </c>
      <c r="K82" s="6">
        <v>15</v>
      </c>
      <c r="L82" s="6">
        <v>5</v>
      </c>
      <c r="M82" s="6">
        <v>3</v>
      </c>
      <c r="N82" s="6">
        <v>3</v>
      </c>
      <c r="O82" s="6">
        <v>4</v>
      </c>
      <c r="P82" s="6">
        <v>15</v>
      </c>
      <c r="Q82" s="6">
        <v>14</v>
      </c>
      <c r="R82" s="6">
        <v>193</v>
      </c>
    </row>
    <row r="83" spans="1:18" x14ac:dyDescent="0.3">
      <c r="A83" s="7">
        <v>500000082</v>
      </c>
      <c r="B83" s="8" t="s">
        <v>9</v>
      </c>
      <c r="C83" s="8" t="s">
        <v>8</v>
      </c>
      <c r="D83" s="7">
        <v>5</v>
      </c>
      <c r="E83" s="7" t="s">
        <v>13</v>
      </c>
      <c r="F83" s="7" t="s">
        <v>31</v>
      </c>
      <c r="G83" s="7" t="s">
        <v>11</v>
      </c>
      <c r="H83" s="7" t="s">
        <v>11</v>
      </c>
      <c r="I83" s="7" t="s">
        <v>10</v>
      </c>
      <c r="J83" s="7" t="s">
        <v>31</v>
      </c>
      <c r="K83" s="6">
        <v>19</v>
      </c>
      <c r="L83" s="6">
        <v>6</v>
      </c>
      <c r="M83" s="6">
        <v>5</v>
      </c>
      <c r="N83" s="6">
        <v>2</v>
      </c>
      <c r="O83" s="6">
        <v>6</v>
      </c>
      <c r="P83" s="6">
        <v>19</v>
      </c>
      <c r="Q83" s="6">
        <v>19</v>
      </c>
      <c r="R83" s="6">
        <v>207</v>
      </c>
    </row>
    <row r="84" spans="1:18" x14ac:dyDescent="0.3">
      <c r="A84" s="7">
        <v>500000083</v>
      </c>
      <c r="B84" s="8" t="s">
        <v>9</v>
      </c>
      <c r="C84" s="8" t="s">
        <v>8</v>
      </c>
      <c r="D84" s="7">
        <v>5</v>
      </c>
      <c r="E84" s="7" t="s">
        <v>13</v>
      </c>
      <c r="F84" s="7" t="s">
        <v>31</v>
      </c>
      <c r="G84" s="7" t="s">
        <v>31</v>
      </c>
      <c r="H84" s="7" t="s">
        <v>31</v>
      </c>
      <c r="I84" s="7" t="s">
        <v>10</v>
      </c>
      <c r="J84" s="7" t="s">
        <v>31</v>
      </c>
      <c r="K84" s="6">
        <v>21</v>
      </c>
      <c r="L84" s="6">
        <v>7</v>
      </c>
      <c r="M84" s="6">
        <v>4</v>
      </c>
      <c r="N84" s="6">
        <v>5</v>
      </c>
      <c r="O84" s="6">
        <v>5</v>
      </c>
      <c r="P84" s="6">
        <v>21</v>
      </c>
      <c r="Q84" s="6">
        <v>19</v>
      </c>
      <c r="R84" s="6">
        <v>213</v>
      </c>
    </row>
    <row r="85" spans="1:18" x14ac:dyDescent="0.3">
      <c r="A85" s="7">
        <v>500000084</v>
      </c>
      <c r="B85" s="8" t="s">
        <v>9</v>
      </c>
      <c r="C85" s="8" t="s">
        <v>8</v>
      </c>
      <c r="D85" s="7">
        <v>5</v>
      </c>
      <c r="E85" s="7" t="s">
        <v>7</v>
      </c>
      <c r="F85" s="7" t="s">
        <v>31</v>
      </c>
      <c r="G85" s="7" t="s">
        <v>11</v>
      </c>
      <c r="H85" s="7" t="s">
        <v>11</v>
      </c>
      <c r="I85" s="7" t="s">
        <v>6</v>
      </c>
      <c r="J85" s="7" t="s">
        <v>31</v>
      </c>
      <c r="K85" s="6">
        <v>4</v>
      </c>
      <c r="L85" s="6">
        <v>2</v>
      </c>
      <c r="M85" s="6">
        <v>0</v>
      </c>
      <c r="N85" s="6">
        <v>1</v>
      </c>
      <c r="O85" s="6">
        <v>1</v>
      </c>
      <c r="P85" s="6">
        <v>4</v>
      </c>
      <c r="Q85" s="6">
        <v>4</v>
      </c>
      <c r="R85" s="6">
        <v>140</v>
      </c>
    </row>
    <row r="86" spans="1:18" x14ac:dyDescent="0.3">
      <c r="A86" s="7">
        <v>500000085</v>
      </c>
      <c r="B86" s="8" t="s">
        <v>9</v>
      </c>
      <c r="C86" s="8" t="s">
        <v>8</v>
      </c>
      <c r="D86" s="7">
        <v>5</v>
      </c>
      <c r="E86" s="7" t="s">
        <v>7</v>
      </c>
      <c r="F86" s="7" t="s">
        <v>31</v>
      </c>
      <c r="G86" s="7" t="s">
        <v>31</v>
      </c>
      <c r="H86" s="7" t="s">
        <v>31</v>
      </c>
      <c r="I86" s="7" t="s">
        <v>6</v>
      </c>
      <c r="J86" s="7" t="s">
        <v>31</v>
      </c>
      <c r="K86" s="6">
        <v>23</v>
      </c>
      <c r="L86" s="6">
        <v>7</v>
      </c>
      <c r="M86" s="6">
        <v>3</v>
      </c>
      <c r="N86" s="6">
        <v>5</v>
      </c>
      <c r="O86" s="6">
        <v>8</v>
      </c>
      <c r="P86" s="6">
        <v>23</v>
      </c>
      <c r="Q86" s="6">
        <v>22</v>
      </c>
      <c r="R86" s="6">
        <v>220</v>
      </c>
    </row>
    <row r="87" spans="1:18" x14ac:dyDescent="0.3">
      <c r="A87" s="7">
        <v>500000086</v>
      </c>
      <c r="B87" s="8" t="s">
        <v>9</v>
      </c>
      <c r="C87" s="8" t="s">
        <v>8</v>
      </c>
      <c r="D87" s="7">
        <v>5</v>
      </c>
      <c r="E87" s="7" t="s">
        <v>13</v>
      </c>
      <c r="F87" s="7" t="s">
        <v>31</v>
      </c>
      <c r="G87" s="7" t="s">
        <v>31</v>
      </c>
      <c r="H87" s="7" t="s">
        <v>31</v>
      </c>
      <c r="I87" s="7" t="s">
        <v>6</v>
      </c>
      <c r="J87" s="7" t="s">
        <v>31</v>
      </c>
      <c r="K87" s="6">
        <v>23</v>
      </c>
      <c r="L87" s="6">
        <v>6</v>
      </c>
      <c r="M87" s="6">
        <v>4</v>
      </c>
      <c r="N87" s="6">
        <v>7</v>
      </c>
      <c r="O87" s="6">
        <v>6</v>
      </c>
      <c r="P87" s="6">
        <v>23</v>
      </c>
      <c r="Q87" s="6">
        <v>21</v>
      </c>
      <c r="R87" s="6">
        <v>220</v>
      </c>
    </row>
    <row r="88" spans="1:18" x14ac:dyDescent="0.3">
      <c r="A88" s="7">
        <v>500000087</v>
      </c>
      <c r="B88" s="8" t="s">
        <v>9</v>
      </c>
      <c r="C88" s="8" t="s">
        <v>8</v>
      </c>
      <c r="D88" s="7">
        <v>5</v>
      </c>
      <c r="E88" s="7" t="s">
        <v>13</v>
      </c>
      <c r="F88" s="7" t="s">
        <v>31</v>
      </c>
      <c r="G88" s="7" t="s">
        <v>31</v>
      </c>
      <c r="H88" s="7" t="s">
        <v>31</v>
      </c>
      <c r="I88" s="7" t="s">
        <v>6</v>
      </c>
      <c r="J88" s="7" t="s">
        <v>31</v>
      </c>
      <c r="K88" s="6">
        <v>21</v>
      </c>
      <c r="L88" s="6">
        <v>7</v>
      </c>
      <c r="M88" s="6">
        <v>5</v>
      </c>
      <c r="N88" s="6">
        <v>5</v>
      </c>
      <c r="O88" s="6">
        <v>4</v>
      </c>
      <c r="P88" s="6">
        <v>21</v>
      </c>
      <c r="Q88" s="6">
        <v>20</v>
      </c>
      <c r="R88" s="6">
        <v>213</v>
      </c>
    </row>
    <row r="89" spans="1:18" x14ac:dyDescent="0.3">
      <c r="A89" s="7">
        <v>500000088</v>
      </c>
      <c r="B89" s="8" t="s">
        <v>9</v>
      </c>
      <c r="C89" s="8" t="s">
        <v>8</v>
      </c>
      <c r="D89" s="7">
        <v>5</v>
      </c>
      <c r="E89" s="7" t="s">
        <v>13</v>
      </c>
      <c r="F89" s="7" t="s">
        <v>11</v>
      </c>
      <c r="G89" s="7" t="s">
        <v>11</v>
      </c>
      <c r="H89" s="7" t="s">
        <v>11</v>
      </c>
      <c r="I89" s="7" t="s">
        <v>6</v>
      </c>
      <c r="J89" s="7" t="s">
        <v>31</v>
      </c>
      <c r="K89" s="6">
        <v>3</v>
      </c>
      <c r="L89" s="6">
        <v>1</v>
      </c>
      <c r="M89" s="6">
        <v>1</v>
      </c>
      <c r="N89" s="6">
        <v>0</v>
      </c>
      <c r="O89" s="6">
        <v>1</v>
      </c>
      <c r="P89" s="6">
        <v>3</v>
      </c>
      <c r="Q89" s="6">
        <v>2</v>
      </c>
      <c r="R89" s="6">
        <v>131</v>
      </c>
    </row>
    <row r="90" spans="1:18" x14ac:dyDescent="0.3">
      <c r="A90" s="7">
        <v>500000089</v>
      </c>
      <c r="B90" s="8" t="s">
        <v>9</v>
      </c>
      <c r="C90" s="8" t="s">
        <v>8</v>
      </c>
      <c r="D90" s="7">
        <v>5</v>
      </c>
      <c r="E90" s="7" t="s">
        <v>7</v>
      </c>
      <c r="F90" s="7" t="s">
        <v>31</v>
      </c>
      <c r="G90" s="7" t="s">
        <v>31</v>
      </c>
      <c r="H90" s="7" t="s">
        <v>31</v>
      </c>
      <c r="I90" s="7" t="s">
        <v>10</v>
      </c>
      <c r="J90" s="7" t="s">
        <v>31</v>
      </c>
      <c r="K90" s="6">
        <v>34</v>
      </c>
      <c r="L90" s="6">
        <v>9</v>
      </c>
      <c r="M90" s="6">
        <v>8</v>
      </c>
      <c r="N90" s="6">
        <v>7</v>
      </c>
      <c r="O90" s="6">
        <v>10</v>
      </c>
      <c r="P90" s="6">
        <v>34</v>
      </c>
      <c r="Q90" s="6">
        <v>32</v>
      </c>
      <c r="R90" s="6">
        <v>265</v>
      </c>
    </row>
    <row r="91" spans="1:18" x14ac:dyDescent="0.3">
      <c r="A91" s="7">
        <v>500000090</v>
      </c>
      <c r="B91" s="8" t="s">
        <v>9</v>
      </c>
      <c r="C91" s="8" t="s">
        <v>8</v>
      </c>
      <c r="D91" s="7">
        <v>5</v>
      </c>
      <c r="E91" s="7" t="s">
        <v>7</v>
      </c>
      <c r="F91" s="7" t="s">
        <v>31</v>
      </c>
      <c r="G91" s="7" t="s">
        <v>31</v>
      </c>
      <c r="H91" s="7" t="s">
        <v>31</v>
      </c>
      <c r="I91" s="7" t="s">
        <v>12</v>
      </c>
      <c r="J91" s="7" t="s">
        <v>11</v>
      </c>
      <c r="K91" s="6">
        <v>18</v>
      </c>
      <c r="L91" s="6">
        <v>5</v>
      </c>
      <c r="M91" s="6">
        <v>4</v>
      </c>
      <c r="N91" s="6">
        <v>3</v>
      </c>
      <c r="O91" s="6">
        <v>6</v>
      </c>
      <c r="P91" s="6">
        <v>18</v>
      </c>
      <c r="Q91" s="6">
        <v>17</v>
      </c>
      <c r="R91" s="6">
        <v>203</v>
      </c>
    </row>
    <row r="92" spans="1:18" x14ac:dyDescent="0.3">
      <c r="A92" s="7">
        <v>500000091</v>
      </c>
      <c r="B92" s="8" t="s">
        <v>9</v>
      </c>
      <c r="C92" s="8" t="s">
        <v>8</v>
      </c>
      <c r="D92" s="7">
        <v>5</v>
      </c>
      <c r="E92" s="7" t="s">
        <v>7</v>
      </c>
      <c r="F92" s="7" t="s">
        <v>11</v>
      </c>
      <c r="G92" s="7" t="s">
        <v>11</v>
      </c>
      <c r="H92" s="7" t="s">
        <v>11</v>
      </c>
      <c r="I92" s="7" t="s">
        <v>6</v>
      </c>
      <c r="J92" s="7" t="s">
        <v>11</v>
      </c>
      <c r="K92" s="6">
        <v>20</v>
      </c>
      <c r="L92" s="6">
        <v>6</v>
      </c>
      <c r="M92" s="6">
        <v>6</v>
      </c>
      <c r="N92" s="6">
        <v>2</v>
      </c>
      <c r="O92" s="6">
        <v>6</v>
      </c>
      <c r="P92" s="6">
        <v>20</v>
      </c>
      <c r="Q92" s="6">
        <v>18</v>
      </c>
      <c r="R92" s="6">
        <v>210</v>
      </c>
    </row>
    <row r="93" spans="1:18" x14ac:dyDescent="0.3">
      <c r="A93" s="7">
        <v>500000092</v>
      </c>
      <c r="B93" s="8" t="s">
        <v>9</v>
      </c>
      <c r="C93" s="8" t="s">
        <v>8</v>
      </c>
      <c r="D93" s="7">
        <v>5</v>
      </c>
      <c r="E93" s="7" t="s">
        <v>7</v>
      </c>
      <c r="F93" s="7" t="s">
        <v>11</v>
      </c>
      <c r="G93" s="7" t="s">
        <v>31</v>
      </c>
      <c r="H93" s="7" t="s">
        <v>31</v>
      </c>
      <c r="I93" s="7" t="s">
        <v>6</v>
      </c>
      <c r="J93" s="7" t="s">
        <v>11</v>
      </c>
      <c r="K93" s="6">
        <v>10</v>
      </c>
      <c r="L93" s="6">
        <v>3</v>
      </c>
      <c r="M93" s="6">
        <v>4</v>
      </c>
      <c r="N93" s="6">
        <v>2</v>
      </c>
      <c r="O93" s="6">
        <v>1</v>
      </c>
      <c r="P93" s="6">
        <v>10</v>
      </c>
      <c r="Q93" s="6">
        <v>9</v>
      </c>
      <c r="R93" s="6">
        <v>174</v>
      </c>
    </row>
    <row r="94" spans="1:18" x14ac:dyDescent="0.3">
      <c r="A94" s="7">
        <v>500000093</v>
      </c>
      <c r="B94" s="8" t="s">
        <v>9</v>
      </c>
      <c r="C94" s="8" t="s">
        <v>8</v>
      </c>
      <c r="D94" s="7">
        <v>5</v>
      </c>
      <c r="E94" s="7" t="s">
        <v>7</v>
      </c>
      <c r="F94" s="7" t="s">
        <v>31</v>
      </c>
      <c r="G94" s="7" t="s">
        <v>31</v>
      </c>
      <c r="H94" s="7" t="s">
        <v>31</v>
      </c>
      <c r="I94" s="7" t="s">
        <v>6</v>
      </c>
      <c r="J94" s="7" t="s">
        <v>31</v>
      </c>
      <c r="K94" s="6">
        <v>23</v>
      </c>
      <c r="L94" s="6">
        <v>5</v>
      </c>
      <c r="M94" s="6">
        <v>5</v>
      </c>
      <c r="N94" s="6">
        <v>6</v>
      </c>
      <c r="O94" s="6">
        <v>7</v>
      </c>
      <c r="P94" s="6">
        <v>23</v>
      </c>
      <c r="Q94" s="6">
        <v>22</v>
      </c>
      <c r="R94" s="6">
        <v>220</v>
      </c>
    </row>
    <row r="95" spans="1:18" x14ac:dyDescent="0.3">
      <c r="A95" s="7">
        <v>500000094</v>
      </c>
      <c r="B95" s="8" t="s">
        <v>9</v>
      </c>
      <c r="C95" s="8" t="s">
        <v>8</v>
      </c>
      <c r="D95" s="7">
        <v>5</v>
      </c>
      <c r="E95" s="7" t="s">
        <v>7</v>
      </c>
      <c r="F95" s="7" t="s">
        <v>11</v>
      </c>
      <c r="G95" s="7" t="s">
        <v>31</v>
      </c>
      <c r="H95" s="7" t="s">
        <v>31</v>
      </c>
      <c r="I95" s="7" t="s">
        <v>6</v>
      </c>
      <c r="J95" s="7" t="s">
        <v>31</v>
      </c>
      <c r="K95" s="6">
        <v>25</v>
      </c>
      <c r="L95" s="6">
        <v>6</v>
      </c>
      <c r="M95" s="6">
        <v>6</v>
      </c>
      <c r="N95" s="6">
        <v>7</v>
      </c>
      <c r="O95" s="6">
        <v>6</v>
      </c>
      <c r="P95" s="6">
        <v>25</v>
      </c>
      <c r="Q95" s="6">
        <v>24</v>
      </c>
      <c r="R95" s="6">
        <v>227</v>
      </c>
    </row>
    <row r="96" spans="1:18" x14ac:dyDescent="0.3">
      <c r="A96" s="7">
        <v>500000095</v>
      </c>
      <c r="B96" s="8" t="s">
        <v>9</v>
      </c>
      <c r="C96" s="8" t="s">
        <v>8</v>
      </c>
      <c r="D96" s="7">
        <v>5</v>
      </c>
      <c r="E96" s="7" t="s">
        <v>7</v>
      </c>
      <c r="F96" s="7" t="s">
        <v>31</v>
      </c>
      <c r="G96" s="7" t="s">
        <v>31</v>
      </c>
      <c r="H96" s="7" t="s">
        <v>31</v>
      </c>
      <c r="I96" s="7" t="s">
        <v>6</v>
      </c>
      <c r="J96" s="7" t="s">
        <v>31</v>
      </c>
      <c r="K96" s="6">
        <v>27</v>
      </c>
      <c r="L96" s="6">
        <v>7</v>
      </c>
      <c r="M96" s="6">
        <v>7</v>
      </c>
      <c r="N96" s="6">
        <v>6</v>
      </c>
      <c r="O96" s="6">
        <v>7</v>
      </c>
      <c r="P96" s="6">
        <v>27</v>
      </c>
      <c r="Q96" s="6">
        <v>26</v>
      </c>
      <c r="R96" s="6">
        <v>234</v>
      </c>
    </row>
    <row r="97" spans="1:18" x14ac:dyDescent="0.3">
      <c r="A97" s="7">
        <v>500000096</v>
      </c>
      <c r="B97" s="8" t="s">
        <v>9</v>
      </c>
      <c r="C97" s="8" t="s">
        <v>8</v>
      </c>
      <c r="D97" s="7">
        <v>5</v>
      </c>
      <c r="E97" s="7" t="s">
        <v>7</v>
      </c>
      <c r="F97" s="7" t="s">
        <v>11</v>
      </c>
      <c r="G97" s="7" t="s">
        <v>31</v>
      </c>
      <c r="H97" s="7" t="s">
        <v>31</v>
      </c>
      <c r="I97" s="7" t="s">
        <v>6</v>
      </c>
      <c r="J97" s="7" t="s">
        <v>31</v>
      </c>
      <c r="K97" s="6">
        <v>34</v>
      </c>
      <c r="L97" s="6">
        <v>9</v>
      </c>
      <c r="M97" s="6">
        <v>7</v>
      </c>
      <c r="N97" s="6">
        <v>9</v>
      </c>
      <c r="O97" s="6">
        <v>9</v>
      </c>
      <c r="P97" s="6">
        <v>34</v>
      </c>
      <c r="Q97" s="6">
        <v>32</v>
      </c>
      <c r="R97" s="6">
        <v>265</v>
      </c>
    </row>
    <row r="98" spans="1:18" x14ac:dyDescent="0.3">
      <c r="A98" s="7">
        <v>500000097</v>
      </c>
      <c r="B98" s="8" t="s">
        <v>9</v>
      </c>
      <c r="C98" s="8" t="s">
        <v>8</v>
      </c>
      <c r="D98" s="7">
        <v>5</v>
      </c>
      <c r="E98" s="7" t="s">
        <v>13</v>
      </c>
      <c r="F98" s="7" t="s">
        <v>11</v>
      </c>
      <c r="G98" s="7" t="s">
        <v>31</v>
      </c>
      <c r="H98" s="7" t="s">
        <v>31</v>
      </c>
      <c r="I98" s="7" t="s">
        <v>6</v>
      </c>
      <c r="J98" s="7" t="s">
        <v>31</v>
      </c>
      <c r="K98" s="6">
        <v>16</v>
      </c>
      <c r="L98" s="6">
        <v>4</v>
      </c>
      <c r="M98" s="6">
        <v>3</v>
      </c>
      <c r="N98" s="6">
        <v>3</v>
      </c>
      <c r="O98" s="6">
        <v>6</v>
      </c>
      <c r="P98" s="6">
        <v>16</v>
      </c>
      <c r="Q98" s="6">
        <v>16</v>
      </c>
      <c r="R98" s="6">
        <v>197</v>
      </c>
    </row>
    <row r="99" spans="1:18" x14ac:dyDescent="0.3">
      <c r="A99" s="7">
        <v>500000098</v>
      </c>
      <c r="B99" s="8" t="s">
        <v>9</v>
      </c>
      <c r="C99" s="8" t="s">
        <v>8</v>
      </c>
      <c r="D99" s="7">
        <v>5</v>
      </c>
      <c r="E99" s="7" t="s">
        <v>7</v>
      </c>
      <c r="F99" s="7" t="s">
        <v>31</v>
      </c>
      <c r="G99" s="7" t="s">
        <v>31</v>
      </c>
      <c r="H99" s="7" t="s">
        <v>31</v>
      </c>
      <c r="I99" s="7" t="s">
        <v>6</v>
      </c>
      <c r="J99" s="7" t="s">
        <v>31</v>
      </c>
      <c r="K99" s="6">
        <v>20</v>
      </c>
      <c r="L99" s="6">
        <v>5</v>
      </c>
      <c r="M99" s="6">
        <v>6</v>
      </c>
      <c r="N99" s="6">
        <v>4</v>
      </c>
      <c r="O99" s="6">
        <v>5</v>
      </c>
      <c r="P99" s="6">
        <v>20</v>
      </c>
      <c r="Q99" s="6">
        <v>19</v>
      </c>
      <c r="R99" s="6">
        <v>210</v>
      </c>
    </row>
    <row r="100" spans="1:18" x14ac:dyDescent="0.3">
      <c r="A100" s="7">
        <v>500000099</v>
      </c>
      <c r="B100" s="8" t="s">
        <v>9</v>
      </c>
      <c r="C100" s="8" t="s">
        <v>8</v>
      </c>
      <c r="D100" s="7">
        <v>5</v>
      </c>
      <c r="E100" s="7" t="s">
        <v>7</v>
      </c>
      <c r="F100" s="7" t="s">
        <v>31</v>
      </c>
      <c r="G100" s="7" t="s">
        <v>11</v>
      </c>
      <c r="H100" s="7" t="s">
        <v>11</v>
      </c>
      <c r="I100" s="7" t="s">
        <v>6</v>
      </c>
      <c r="J100" s="7" t="s">
        <v>31</v>
      </c>
      <c r="K100" s="6">
        <v>13</v>
      </c>
      <c r="L100" s="6">
        <v>2</v>
      </c>
      <c r="M100" s="6">
        <v>3</v>
      </c>
      <c r="N100" s="6">
        <v>4</v>
      </c>
      <c r="O100" s="6">
        <v>4</v>
      </c>
      <c r="P100" s="6">
        <v>13</v>
      </c>
      <c r="Q100" s="6">
        <v>11</v>
      </c>
      <c r="R100" s="6">
        <v>186</v>
      </c>
    </row>
    <row r="101" spans="1:18" x14ac:dyDescent="0.3">
      <c r="A101" s="7">
        <v>500000100</v>
      </c>
      <c r="B101" s="8" t="s">
        <v>9</v>
      </c>
      <c r="C101" s="8" t="s">
        <v>8</v>
      </c>
      <c r="D101" s="7">
        <v>5</v>
      </c>
      <c r="E101" s="7" t="s">
        <v>13</v>
      </c>
      <c r="F101" s="7" t="s">
        <v>31</v>
      </c>
      <c r="G101" s="7" t="s">
        <v>11</v>
      </c>
      <c r="H101" s="7" t="s">
        <v>11</v>
      </c>
      <c r="I101" s="7" t="s">
        <v>6</v>
      </c>
      <c r="J101" s="7" t="s">
        <v>31</v>
      </c>
      <c r="K101" s="6">
        <v>7</v>
      </c>
      <c r="L101" s="6">
        <v>3</v>
      </c>
      <c r="M101" s="6">
        <v>2</v>
      </c>
      <c r="N101" s="6">
        <v>1</v>
      </c>
      <c r="O101" s="6">
        <v>1</v>
      </c>
      <c r="P101" s="6">
        <v>7</v>
      </c>
      <c r="Q101" s="6">
        <v>7</v>
      </c>
      <c r="R101" s="6">
        <v>160</v>
      </c>
    </row>
    <row r="102" spans="1:18" x14ac:dyDescent="0.3">
      <c r="A102" s="7">
        <v>500000101</v>
      </c>
      <c r="B102" s="8" t="s">
        <v>9</v>
      </c>
      <c r="C102" s="8" t="s">
        <v>8</v>
      </c>
      <c r="D102" s="7">
        <v>5</v>
      </c>
      <c r="E102" s="7" t="s">
        <v>13</v>
      </c>
      <c r="F102" s="7" t="s">
        <v>31</v>
      </c>
      <c r="G102" s="7" t="s">
        <v>11</v>
      </c>
      <c r="H102" s="7" t="s">
        <v>11</v>
      </c>
      <c r="I102" s="7" t="s">
        <v>12</v>
      </c>
      <c r="J102" s="7" t="s">
        <v>11</v>
      </c>
      <c r="K102" s="6">
        <v>7</v>
      </c>
      <c r="L102" s="6">
        <v>2</v>
      </c>
      <c r="M102" s="6">
        <v>1</v>
      </c>
      <c r="N102" s="6">
        <v>2</v>
      </c>
      <c r="O102" s="6">
        <v>2</v>
      </c>
      <c r="P102" s="6">
        <v>7</v>
      </c>
      <c r="Q102" s="6">
        <v>7</v>
      </c>
      <c r="R102" s="6">
        <v>160</v>
      </c>
    </row>
    <row r="103" spans="1:18" x14ac:dyDescent="0.3">
      <c r="A103" s="7">
        <v>500000102</v>
      </c>
      <c r="B103" s="8" t="s">
        <v>9</v>
      </c>
      <c r="C103" s="8" t="s">
        <v>8</v>
      </c>
      <c r="D103" s="7">
        <v>5</v>
      </c>
      <c r="E103" s="7" t="s">
        <v>13</v>
      </c>
      <c r="F103" s="7" t="s">
        <v>11</v>
      </c>
      <c r="G103" s="7" t="s">
        <v>31</v>
      </c>
      <c r="H103" s="7" t="s">
        <v>31</v>
      </c>
      <c r="I103" s="7" t="s">
        <v>12</v>
      </c>
      <c r="J103" s="7" t="s">
        <v>31</v>
      </c>
      <c r="K103" s="6">
        <v>17</v>
      </c>
      <c r="L103" s="6">
        <v>5</v>
      </c>
      <c r="M103" s="6">
        <v>6</v>
      </c>
      <c r="N103" s="6">
        <v>4</v>
      </c>
      <c r="O103" s="6">
        <v>2</v>
      </c>
      <c r="P103" s="6">
        <v>17</v>
      </c>
      <c r="Q103" s="6">
        <v>16</v>
      </c>
      <c r="R103" s="6">
        <v>200</v>
      </c>
    </row>
    <row r="104" spans="1:18" x14ac:dyDescent="0.3">
      <c r="A104" s="7">
        <v>500000103</v>
      </c>
      <c r="B104" s="8" t="s">
        <v>9</v>
      </c>
      <c r="C104" s="8" t="s">
        <v>8</v>
      </c>
      <c r="D104" s="7">
        <v>5</v>
      </c>
      <c r="E104" s="7" t="s">
        <v>7</v>
      </c>
      <c r="F104" s="7" t="s">
        <v>31</v>
      </c>
      <c r="G104" s="7" t="s">
        <v>11</v>
      </c>
      <c r="H104" s="7" t="s">
        <v>11</v>
      </c>
      <c r="I104" s="7" t="s">
        <v>6</v>
      </c>
      <c r="J104" s="7" t="s">
        <v>31</v>
      </c>
      <c r="K104" s="6">
        <v>15</v>
      </c>
      <c r="L104" s="6">
        <v>4</v>
      </c>
      <c r="M104" s="6">
        <v>4</v>
      </c>
      <c r="N104" s="6">
        <v>3</v>
      </c>
      <c r="O104" s="6">
        <v>4</v>
      </c>
      <c r="P104" s="6">
        <v>15</v>
      </c>
      <c r="Q104" s="6">
        <v>13</v>
      </c>
      <c r="R104" s="6">
        <v>193</v>
      </c>
    </row>
    <row r="105" spans="1:18" x14ac:dyDescent="0.3">
      <c r="A105" s="7">
        <v>500000104</v>
      </c>
      <c r="B105" s="8" t="s">
        <v>9</v>
      </c>
      <c r="C105" s="8" t="s">
        <v>8</v>
      </c>
      <c r="D105" s="7">
        <v>5</v>
      </c>
      <c r="E105" s="7" t="s">
        <v>7</v>
      </c>
      <c r="F105" s="7" t="s">
        <v>31</v>
      </c>
      <c r="G105" s="7" t="s">
        <v>31</v>
      </c>
      <c r="H105" s="7" t="s">
        <v>31</v>
      </c>
      <c r="I105" s="7" t="s">
        <v>6</v>
      </c>
      <c r="J105" s="7" t="s">
        <v>31</v>
      </c>
      <c r="K105" s="6">
        <v>23</v>
      </c>
      <c r="L105" s="6">
        <v>6</v>
      </c>
      <c r="M105" s="6">
        <v>7</v>
      </c>
      <c r="N105" s="6">
        <v>5</v>
      </c>
      <c r="O105" s="6">
        <v>5</v>
      </c>
      <c r="P105" s="6">
        <v>23</v>
      </c>
      <c r="Q105" s="6">
        <v>21</v>
      </c>
      <c r="R105" s="6">
        <v>220</v>
      </c>
    </row>
    <row r="106" spans="1:18" x14ac:dyDescent="0.3">
      <c r="A106" s="7">
        <v>500000105</v>
      </c>
      <c r="B106" s="8" t="s">
        <v>9</v>
      </c>
      <c r="C106" s="8" t="s">
        <v>8</v>
      </c>
      <c r="D106" s="7">
        <v>5</v>
      </c>
      <c r="E106" s="7" t="s">
        <v>7</v>
      </c>
      <c r="F106" s="7" t="s">
        <v>31</v>
      </c>
      <c r="G106" s="7" t="s">
        <v>31</v>
      </c>
      <c r="H106" s="7" t="s">
        <v>31</v>
      </c>
      <c r="I106" s="7" t="s">
        <v>12</v>
      </c>
      <c r="J106" s="7" t="s">
        <v>31</v>
      </c>
      <c r="K106" s="6">
        <v>22</v>
      </c>
      <c r="L106" s="6">
        <v>5</v>
      </c>
      <c r="M106" s="6">
        <v>3</v>
      </c>
      <c r="N106" s="6">
        <v>8</v>
      </c>
      <c r="O106" s="6">
        <v>6</v>
      </c>
      <c r="P106" s="6">
        <v>22</v>
      </c>
      <c r="Q106" s="6">
        <v>22</v>
      </c>
      <c r="R106" s="6">
        <v>216</v>
      </c>
    </row>
    <row r="107" spans="1:18" x14ac:dyDescent="0.3">
      <c r="A107" s="7">
        <v>500000106</v>
      </c>
      <c r="B107" s="8" t="s">
        <v>9</v>
      </c>
      <c r="C107" s="8" t="s">
        <v>8</v>
      </c>
      <c r="D107" s="7">
        <v>5</v>
      </c>
      <c r="E107" s="7" t="s">
        <v>7</v>
      </c>
      <c r="F107" s="7" t="s">
        <v>11</v>
      </c>
      <c r="G107" s="7" t="s">
        <v>31</v>
      </c>
      <c r="H107" s="7" t="s">
        <v>31</v>
      </c>
      <c r="I107" s="7" t="s">
        <v>10</v>
      </c>
      <c r="J107" s="7" t="s">
        <v>31</v>
      </c>
      <c r="K107" s="6">
        <v>13</v>
      </c>
      <c r="L107" s="6">
        <v>4</v>
      </c>
      <c r="M107" s="6">
        <v>4</v>
      </c>
      <c r="N107" s="6">
        <v>2</v>
      </c>
      <c r="O107" s="6">
        <v>3</v>
      </c>
      <c r="P107" s="6">
        <v>13</v>
      </c>
      <c r="Q107" s="6">
        <v>13</v>
      </c>
      <c r="R107" s="6">
        <v>186</v>
      </c>
    </row>
    <row r="108" spans="1:18" x14ac:dyDescent="0.3">
      <c r="A108" s="7">
        <v>500000107</v>
      </c>
      <c r="B108" s="8" t="s">
        <v>9</v>
      </c>
      <c r="C108" s="8" t="s">
        <v>8</v>
      </c>
      <c r="D108" s="7">
        <v>5</v>
      </c>
      <c r="E108" s="7" t="s">
        <v>13</v>
      </c>
      <c r="F108" s="7" t="s">
        <v>11</v>
      </c>
      <c r="G108" s="7" t="s">
        <v>31</v>
      </c>
      <c r="H108" s="7" t="s">
        <v>31</v>
      </c>
      <c r="I108" s="7" t="s">
        <v>12</v>
      </c>
      <c r="J108" s="7" t="s">
        <v>31</v>
      </c>
      <c r="K108" s="6">
        <v>21</v>
      </c>
      <c r="L108" s="6">
        <v>7</v>
      </c>
      <c r="M108" s="6">
        <v>6</v>
      </c>
      <c r="N108" s="6">
        <v>3</v>
      </c>
      <c r="O108" s="6">
        <v>5</v>
      </c>
      <c r="P108" s="6">
        <v>21</v>
      </c>
      <c r="Q108" s="6">
        <v>20</v>
      </c>
      <c r="R108" s="6">
        <v>213</v>
      </c>
    </row>
    <row r="109" spans="1:18" x14ac:dyDescent="0.3">
      <c r="A109" s="7">
        <v>500000108</v>
      </c>
      <c r="B109" s="8" t="s">
        <v>9</v>
      </c>
      <c r="C109" s="8" t="s">
        <v>8</v>
      </c>
      <c r="D109" s="7">
        <v>5</v>
      </c>
      <c r="E109" s="7" t="s">
        <v>7</v>
      </c>
      <c r="F109" s="7" t="s">
        <v>11</v>
      </c>
      <c r="G109" s="7" t="s">
        <v>31</v>
      </c>
      <c r="H109" s="7" t="s">
        <v>31</v>
      </c>
      <c r="I109" s="7" t="s">
        <v>10</v>
      </c>
      <c r="J109" s="7" t="s">
        <v>31</v>
      </c>
      <c r="K109" s="6">
        <v>23</v>
      </c>
      <c r="L109" s="6">
        <v>6</v>
      </c>
      <c r="M109" s="6">
        <v>5</v>
      </c>
      <c r="N109" s="6">
        <v>4</v>
      </c>
      <c r="O109" s="6">
        <v>8</v>
      </c>
      <c r="P109" s="6">
        <v>23</v>
      </c>
      <c r="Q109" s="6">
        <v>23</v>
      </c>
      <c r="R109" s="6">
        <v>220</v>
      </c>
    </row>
    <row r="110" spans="1:18" x14ac:dyDescent="0.3">
      <c r="A110" s="7">
        <v>500000109</v>
      </c>
      <c r="B110" s="8" t="s">
        <v>9</v>
      </c>
      <c r="C110" s="8" t="s">
        <v>8</v>
      </c>
      <c r="D110" s="7">
        <v>5</v>
      </c>
      <c r="E110" s="7" t="s">
        <v>7</v>
      </c>
      <c r="F110" s="7" t="s">
        <v>31</v>
      </c>
      <c r="G110" s="7" t="s">
        <v>31</v>
      </c>
      <c r="H110" s="7" t="s">
        <v>31</v>
      </c>
      <c r="I110" s="7" t="s">
        <v>6</v>
      </c>
      <c r="J110" s="7" t="s">
        <v>31</v>
      </c>
      <c r="K110" s="6">
        <v>35</v>
      </c>
      <c r="L110" s="6">
        <v>8</v>
      </c>
      <c r="M110" s="6">
        <v>8</v>
      </c>
      <c r="N110" s="6">
        <v>10</v>
      </c>
      <c r="O110" s="6">
        <v>9</v>
      </c>
      <c r="P110" s="6">
        <v>35</v>
      </c>
      <c r="Q110" s="6">
        <v>34</v>
      </c>
      <c r="R110" s="6">
        <v>272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0"/>
  <sheetViews>
    <sheetView zoomScale="75" zoomScaleNormal="75" workbookViewId="0">
      <pane ySplit="1" topLeftCell="A108" activePane="bottomLeft" state="frozenSplit"/>
      <selection pane="bottomLeft" activeCell="T109" sqref="T109"/>
    </sheetView>
  </sheetViews>
  <sheetFormatPr defaultRowHeight="13" x14ac:dyDescent="0.3"/>
  <cols>
    <col min="1" max="1" width="11.453125" style="5" customWidth="1"/>
    <col min="2" max="2" width="9.453125" style="5" customWidth="1"/>
    <col min="3" max="3" width="11.54296875" style="5" customWidth="1"/>
    <col min="4" max="4" width="11.6328125" style="25" customWidth="1"/>
    <col min="5" max="5" width="7.453125" style="5" bestFit="1" customWidth="1"/>
    <col min="6" max="6" width="8.54296875" style="5" bestFit="1" customWidth="1"/>
    <col min="7" max="7" width="7.08984375" style="5" customWidth="1"/>
    <col min="8" max="8" width="6.54296875" style="5" customWidth="1"/>
    <col min="9" max="9" width="8.81640625" style="5" bestFit="1" customWidth="1"/>
    <col min="10" max="10" width="7.7265625" style="5" bestFit="1" customWidth="1"/>
    <col min="11" max="11" width="7.36328125" style="5" customWidth="1"/>
    <col min="12" max="12" width="11.6328125" style="25" customWidth="1"/>
    <col min="13" max="13" width="7.1796875" style="5" bestFit="1" customWidth="1"/>
    <col min="14" max="15" width="9" style="5" bestFit="1" customWidth="1"/>
    <col min="16" max="17" width="8.7265625" style="5"/>
    <col min="18" max="18" width="8.26953125" style="5" bestFit="1" customWidth="1"/>
    <col min="19" max="19" width="8.7265625" style="5" bestFit="1" customWidth="1"/>
    <col min="20" max="20" width="7.1796875" style="5" bestFit="1" customWidth="1"/>
    <col min="21" max="258" width="8.7265625" style="5"/>
    <col min="259" max="259" width="11.453125" style="5" customWidth="1"/>
    <col min="260" max="260" width="9.453125" style="5" customWidth="1"/>
    <col min="261" max="261" width="11.54296875" style="5" customWidth="1"/>
    <col min="262" max="262" width="7.453125" style="5" bestFit="1" customWidth="1"/>
    <col min="263" max="263" width="8.54296875" style="5" bestFit="1" customWidth="1"/>
    <col min="264" max="264" width="4.26953125" style="5" bestFit="1" customWidth="1"/>
    <col min="265" max="265" width="6.54296875" style="5" customWidth="1"/>
    <col min="266" max="266" width="8.81640625" style="5" bestFit="1" customWidth="1"/>
    <col min="267" max="267" width="7.7265625" style="5" bestFit="1" customWidth="1"/>
    <col min="268" max="268" width="8.54296875" style="5" bestFit="1" customWidth="1"/>
    <col min="269" max="269" width="7.1796875" style="5" bestFit="1" customWidth="1"/>
    <col min="270" max="271" width="9" style="5" bestFit="1" customWidth="1"/>
    <col min="272" max="273" width="8.7265625" style="5"/>
    <col min="274" max="274" width="8.26953125" style="5" bestFit="1" customWidth="1"/>
    <col min="275" max="275" width="8.7265625" style="5" bestFit="1" customWidth="1"/>
    <col min="276" max="276" width="7.1796875" style="5" bestFit="1" customWidth="1"/>
    <col min="277" max="514" width="8.7265625" style="5"/>
    <col min="515" max="515" width="11.453125" style="5" customWidth="1"/>
    <col min="516" max="516" width="9.453125" style="5" customWidth="1"/>
    <col min="517" max="517" width="11.54296875" style="5" customWidth="1"/>
    <col min="518" max="518" width="7.453125" style="5" bestFit="1" customWidth="1"/>
    <col min="519" max="519" width="8.54296875" style="5" bestFit="1" customWidth="1"/>
    <col min="520" max="520" width="4.26953125" style="5" bestFit="1" customWidth="1"/>
    <col min="521" max="521" width="6.54296875" style="5" customWidth="1"/>
    <col min="522" max="522" width="8.81640625" style="5" bestFit="1" customWidth="1"/>
    <col min="523" max="523" width="7.7265625" style="5" bestFit="1" customWidth="1"/>
    <col min="524" max="524" width="8.54296875" style="5" bestFit="1" customWidth="1"/>
    <col min="525" max="525" width="7.1796875" style="5" bestFit="1" customWidth="1"/>
    <col min="526" max="527" width="9" style="5" bestFit="1" customWidth="1"/>
    <col min="528" max="529" width="8.7265625" style="5"/>
    <col min="530" max="530" width="8.26953125" style="5" bestFit="1" customWidth="1"/>
    <col min="531" max="531" width="8.7265625" style="5" bestFit="1" customWidth="1"/>
    <col min="532" max="532" width="7.1796875" style="5" bestFit="1" customWidth="1"/>
    <col min="533" max="770" width="8.7265625" style="5"/>
    <col min="771" max="771" width="11.453125" style="5" customWidth="1"/>
    <col min="772" max="772" width="9.453125" style="5" customWidth="1"/>
    <col min="773" max="773" width="11.54296875" style="5" customWidth="1"/>
    <col min="774" max="774" width="7.453125" style="5" bestFit="1" customWidth="1"/>
    <col min="775" max="775" width="8.54296875" style="5" bestFit="1" customWidth="1"/>
    <col min="776" max="776" width="4.26953125" style="5" bestFit="1" customWidth="1"/>
    <col min="777" max="777" width="6.54296875" style="5" customWidth="1"/>
    <col min="778" max="778" width="8.81640625" style="5" bestFit="1" customWidth="1"/>
    <col min="779" max="779" width="7.7265625" style="5" bestFit="1" customWidth="1"/>
    <col min="780" max="780" width="8.54296875" style="5" bestFit="1" customWidth="1"/>
    <col min="781" max="781" width="7.1796875" style="5" bestFit="1" customWidth="1"/>
    <col min="782" max="783" width="9" style="5" bestFit="1" customWidth="1"/>
    <col min="784" max="785" width="8.7265625" style="5"/>
    <col min="786" max="786" width="8.26953125" style="5" bestFit="1" customWidth="1"/>
    <col min="787" max="787" width="8.7265625" style="5" bestFit="1" customWidth="1"/>
    <col min="788" max="788" width="7.1796875" style="5" bestFit="1" customWidth="1"/>
    <col min="789" max="1026" width="8.7265625" style="5"/>
    <col min="1027" max="1027" width="11.453125" style="5" customWidth="1"/>
    <col min="1028" max="1028" width="9.453125" style="5" customWidth="1"/>
    <col min="1029" max="1029" width="11.54296875" style="5" customWidth="1"/>
    <col min="1030" max="1030" width="7.453125" style="5" bestFit="1" customWidth="1"/>
    <col min="1031" max="1031" width="8.54296875" style="5" bestFit="1" customWidth="1"/>
    <col min="1032" max="1032" width="4.26953125" style="5" bestFit="1" customWidth="1"/>
    <col min="1033" max="1033" width="6.54296875" style="5" customWidth="1"/>
    <col min="1034" max="1034" width="8.81640625" style="5" bestFit="1" customWidth="1"/>
    <col min="1035" max="1035" width="7.7265625" style="5" bestFit="1" customWidth="1"/>
    <col min="1036" max="1036" width="8.54296875" style="5" bestFit="1" customWidth="1"/>
    <col min="1037" max="1037" width="7.1796875" style="5" bestFit="1" customWidth="1"/>
    <col min="1038" max="1039" width="9" style="5" bestFit="1" customWidth="1"/>
    <col min="1040" max="1041" width="8.7265625" style="5"/>
    <col min="1042" max="1042" width="8.26953125" style="5" bestFit="1" customWidth="1"/>
    <col min="1043" max="1043" width="8.7265625" style="5" bestFit="1" customWidth="1"/>
    <col min="1044" max="1044" width="7.1796875" style="5" bestFit="1" customWidth="1"/>
    <col min="1045" max="1282" width="8.7265625" style="5"/>
    <col min="1283" max="1283" width="11.453125" style="5" customWidth="1"/>
    <col min="1284" max="1284" width="9.453125" style="5" customWidth="1"/>
    <col min="1285" max="1285" width="11.54296875" style="5" customWidth="1"/>
    <col min="1286" max="1286" width="7.453125" style="5" bestFit="1" customWidth="1"/>
    <col min="1287" max="1287" width="8.54296875" style="5" bestFit="1" customWidth="1"/>
    <col min="1288" max="1288" width="4.26953125" style="5" bestFit="1" customWidth="1"/>
    <col min="1289" max="1289" width="6.54296875" style="5" customWidth="1"/>
    <col min="1290" max="1290" width="8.81640625" style="5" bestFit="1" customWidth="1"/>
    <col min="1291" max="1291" width="7.7265625" style="5" bestFit="1" customWidth="1"/>
    <col min="1292" max="1292" width="8.54296875" style="5" bestFit="1" customWidth="1"/>
    <col min="1293" max="1293" width="7.1796875" style="5" bestFit="1" customWidth="1"/>
    <col min="1294" max="1295" width="9" style="5" bestFit="1" customWidth="1"/>
    <col min="1296" max="1297" width="8.7265625" style="5"/>
    <col min="1298" max="1298" width="8.26953125" style="5" bestFit="1" customWidth="1"/>
    <col min="1299" max="1299" width="8.7265625" style="5" bestFit="1" customWidth="1"/>
    <col min="1300" max="1300" width="7.1796875" style="5" bestFit="1" customWidth="1"/>
    <col min="1301" max="1538" width="8.7265625" style="5"/>
    <col min="1539" max="1539" width="11.453125" style="5" customWidth="1"/>
    <col min="1540" max="1540" width="9.453125" style="5" customWidth="1"/>
    <col min="1541" max="1541" width="11.54296875" style="5" customWidth="1"/>
    <col min="1542" max="1542" width="7.453125" style="5" bestFit="1" customWidth="1"/>
    <col min="1543" max="1543" width="8.54296875" style="5" bestFit="1" customWidth="1"/>
    <col min="1544" max="1544" width="4.26953125" style="5" bestFit="1" customWidth="1"/>
    <col min="1545" max="1545" width="6.54296875" style="5" customWidth="1"/>
    <col min="1546" max="1546" width="8.81640625" style="5" bestFit="1" customWidth="1"/>
    <col min="1547" max="1547" width="7.7265625" style="5" bestFit="1" customWidth="1"/>
    <col min="1548" max="1548" width="8.54296875" style="5" bestFit="1" customWidth="1"/>
    <col min="1549" max="1549" width="7.1796875" style="5" bestFit="1" customWidth="1"/>
    <col min="1550" max="1551" width="9" style="5" bestFit="1" customWidth="1"/>
    <col min="1552" max="1553" width="8.7265625" style="5"/>
    <col min="1554" max="1554" width="8.26953125" style="5" bestFit="1" customWidth="1"/>
    <col min="1555" max="1555" width="8.7265625" style="5" bestFit="1" customWidth="1"/>
    <col min="1556" max="1556" width="7.1796875" style="5" bestFit="1" customWidth="1"/>
    <col min="1557" max="1794" width="8.7265625" style="5"/>
    <col min="1795" max="1795" width="11.453125" style="5" customWidth="1"/>
    <col min="1796" max="1796" width="9.453125" style="5" customWidth="1"/>
    <col min="1797" max="1797" width="11.54296875" style="5" customWidth="1"/>
    <col min="1798" max="1798" width="7.453125" style="5" bestFit="1" customWidth="1"/>
    <col min="1799" max="1799" width="8.54296875" style="5" bestFit="1" customWidth="1"/>
    <col min="1800" max="1800" width="4.26953125" style="5" bestFit="1" customWidth="1"/>
    <col min="1801" max="1801" width="6.54296875" style="5" customWidth="1"/>
    <col min="1802" max="1802" width="8.81640625" style="5" bestFit="1" customWidth="1"/>
    <col min="1803" max="1803" width="7.7265625" style="5" bestFit="1" customWidth="1"/>
    <col min="1804" max="1804" width="8.54296875" style="5" bestFit="1" customWidth="1"/>
    <col min="1805" max="1805" width="7.1796875" style="5" bestFit="1" customWidth="1"/>
    <col min="1806" max="1807" width="9" style="5" bestFit="1" customWidth="1"/>
    <col min="1808" max="1809" width="8.7265625" style="5"/>
    <col min="1810" max="1810" width="8.26953125" style="5" bestFit="1" customWidth="1"/>
    <col min="1811" max="1811" width="8.7265625" style="5" bestFit="1" customWidth="1"/>
    <col min="1812" max="1812" width="7.1796875" style="5" bestFit="1" customWidth="1"/>
    <col min="1813" max="2050" width="8.7265625" style="5"/>
    <col min="2051" max="2051" width="11.453125" style="5" customWidth="1"/>
    <col min="2052" max="2052" width="9.453125" style="5" customWidth="1"/>
    <col min="2053" max="2053" width="11.54296875" style="5" customWidth="1"/>
    <col min="2054" max="2054" width="7.453125" style="5" bestFit="1" customWidth="1"/>
    <col min="2055" max="2055" width="8.54296875" style="5" bestFit="1" customWidth="1"/>
    <col min="2056" max="2056" width="4.26953125" style="5" bestFit="1" customWidth="1"/>
    <col min="2057" max="2057" width="6.54296875" style="5" customWidth="1"/>
    <col min="2058" max="2058" width="8.81640625" style="5" bestFit="1" customWidth="1"/>
    <col min="2059" max="2059" width="7.7265625" style="5" bestFit="1" customWidth="1"/>
    <col min="2060" max="2060" width="8.54296875" style="5" bestFit="1" customWidth="1"/>
    <col min="2061" max="2061" width="7.1796875" style="5" bestFit="1" customWidth="1"/>
    <col min="2062" max="2063" width="9" style="5" bestFit="1" customWidth="1"/>
    <col min="2064" max="2065" width="8.7265625" style="5"/>
    <col min="2066" max="2066" width="8.26953125" style="5" bestFit="1" customWidth="1"/>
    <col min="2067" max="2067" width="8.7265625" style="5" bestFit="1" customWidth="1"/>
    <col min="2068" max="2068" width="7.1796875" style="5" bestFit="1" customWidth="1"/>
    <col min="2069" max="2306" width="8.7265625" style="5"/>
    <col min="2307" max="2307" width="11.453125" style="5" customWidth="1"/>
    <col min="2308" max="2308" width="9.453125" style="5" customWidth="1"/>
    <col min="2309" max="2309" width="11.54296875" style="5" customWidth="1"/>
    <col min="2310" max="2310" width="7.453125" style="5" bestFit="1" customWidth="1"/>
    <col min="2311" max="2311" width="8.54296875" style="5" bestFit="1" customWidth="1"/>
    <col min="2312" max="2312" width="4.26953125" style="5" bestFit="1" customWidth="1"/>
    <col min="2313" max="2313" width="6.54296875" style="5" customWidth="1"/>
    <col min="2314" max="2314" width="8.81640625" style="5" bestFit="1" customWidth="1"/>
    <col min="2315" max="2315" width="7.7265625" style="5" bestFit="1" customWidth="1"/>
    <col min="2316" max="2316" width="8.54296875" style="5" bestFit="1" customWidth="1"/>
    <col min="2317" max="2317" width="7.1796875" style="5" bestFit="1" customWidth="1"/>
    <col min="2318" max="2319" width="9" style="5" bestFit="1" customWidth="1"/>
    <col min="2320" max="2321" width="8.7265625" style="5"/>
    <col min="2322" max="2322" width="8.26953125" style="5" bestFit="1" customWidth="1"/>
    <col min="2323" max="2323" width="8.7265625" style="5" bestFit="1" customWidth="1"/>
    <col min="2324" max="2324" width="7.1796875" style="5" bestFit="1" customWidth="1"/>
    <col min="2325" max="2562" width="8.7265625" style="5"/>
    <col min="2563" max="2563" width="11.453125" style="5" customWidth="1"/>
    <col min="2564" max="2564" width="9.453125" style="5" customWidth="1"/>
    <col min="2565" max="2565" width="11.54296875" style="5" customWidth="1"/>
    <col min="2566" max="2566" width="7.453125" style="5" bestFit="1" customWidth="1"/>
    <col min="2567" max="2567" width="8.54296875" style="5" bestFit="1" customWidth="1"/>
    <col min="2568" max="2568" width="4.26953125" style="5" bestFit="1" customWidth="1"/>
    <col min="2569" max="2569" width="6.54296875" style="5" customWidth="1"/>
    <col min="2570" max="2570" width="8.81640625" style="5" bestFit="1" customWidth="1"/>
    <col min="2571" max="2571" width="7.7265625" style="5" bestFit="1" customWidth="1"/>
    <col min="2572" max="2572" width="8.54296875" style="5" bestFit="1" customWidth="1"/>
    <col min="2573" max="2573" width="7.1796875" style="5" bestFit="1" customWidth="1"/>
    <col min="2574" max="2575" width="9" style="5" bestFit="1" customWidth="1"/>
    <col min="2576" max="2577" width="8.7265625" style="5"/>
    <col min="2578" max="2578" width="8.26953125" style="5" bestFit="1" customWidth="1"/>
    <col min="2579" max="2579" width="8.7265625" style="5" bestFit="1" customWidth="1"/>
    <col min="2580" max="2580" width="7.1796875" style="5" bestFit="1" customWidth="1"/>
    <col min="2581" max="2818" width="8.7265625" style="5"/>
    <col min="2819" max="2819" width="11.453125" style="5" customWidth="1"/>
    <col min="2820" max="2820" width="9.453125" style="5" customWidth="1"/>
    <col min="2821" max="2821" width="11.54296875" style="5" customWidth="1"/>
    <col min="2822" max="2822" width="7.453125" style="5" bestFit="1" customWidth="1"/>
    <col min="2823" max="2823" width="8.54296875" style="5" bestFit="1" customWidth="1"/>
    <col min="2824" max="2824" width="4.26953125" style="5" bestFit="1" customWidth="1"/>
    <col min="2825" max="2825" width="6.54296875" style="5" customWidth="1"/>
    <col min="2826" max="2826" width="8.81640625" style="5" bestFit="1" customWidth="1"/>
    <col min="2827" max="2827" width="7.7265625" style="5" bestFit="1" customWidth="1"/>
    <col min="2828" max="2828" width="8.54296875" style="5" bestFit="1" customWidth="1"/>
    <col min="2829" max="2829" width="7.1796875" style="5" bestFit="1" customWidth="1"/>
    <col min="2830" max="2831" width="9" style="5" bestFit="1" customWidth="1"/>
    <col min="2832" max="2833" width="8.7265625" style="5"/>
    <col min="2834" max="2834" width="8.26953125" style="5" bestFit="1" customWidth="1"/>
    <col min="2835" max="2835" width="8.7265625" style="5" bestFit="1" customWidth="1"/>
    <col min="2836" max="2836" width="7.1796875" style="5" bestFit="1" customWidth="1"/>
    <col min="2837" max="3074" width="8.7265625" style="5"/>
    <col min="3075" max="3075" width="11.453125" style="5" customWidth="1"/>
    <col min="3076" max="3076" width="9.453125" style="5" customWidth="1"/>
    <col min="3077" max="3077" width="11.54296875" style="5" customWidth="1"/>
    <col min="3078" max="3078" width="7.453125" style="5" bestFit="1" customWidth="1"/>
    <col min="3079" max="3079" width="8.54296875" style="5" bestFit="1" customWidth="1"/>
    <col min="3080" max="3080" width="4.26953125" style="5" bestFit="1" customWidth="1"/>
    <col min="3081" max="3081" width="6.54296875" style="5" customWidth="1"/>
    <col min="3082" max="3082" width="8.81640625" style="5" bestFit="1" customWidth="1"/>
    <col min="3083" max="3083" width="7.7265625" style="5" bestFit="1" customWidth="1"/>
    <col min="3084" max="3084" width="8.54296875" style="5" bestFit="1" customWidth="1"/>
    <col min="3085" max="3085" width="7.1796875" style="5" bestFit="1" customWidth="1"/>
    <col min="3086" max="3087" width="9" style="5" bestFit="1" customWidth="1"/>
    <col min="3088" max="3089" width="8.7265625" style="5"/>
    <col min="3090" max="3090" width="8.26953125" style="5" bestFit="1" customWidth="1"/>
    <col min="3091" max="3091" width="8.7265625" style="5" bestFit="1" customWidth="1"/>
    <col min="3092" max="3092" width="7.1796875" style="5" bestFit="1" customWidth="1"/>
    <col min="3093" max="3330" width="8.7265625" style="5"/>
    <col min="3331" max="3331" width="11.453125" style="5" customWidth="1"/>
    <col min="3332" max="3332" width="9.453125" style="5" customWidth="1"/>
    <col min="3333" max="3333" width="11.54296875" style="5" customWidth="1"/>
    <col min="3334" max="3334" width="7.453125" style="5" bestFit="1" customWidth="1"/>
    <col min="3335" max="3335" width="8.54296875" style="5" bestFit="1" customWidth="1"/>
    <col min="3336" max="3336" width="4.26953125" style="5" bestFit="1" customWidth="1"/>
    <col min="3337" max="3337" width="6.54296875" style="5" customWidth="1"/>
    <col min="3338" max="3338" width="8.81640625" style="5" bestFit="1" customWidth="1"/>
    <col min="3339" max="3339" width="7.7265625" style="5" bestFit="1" customWidth="1"/>
    <col min="3340" max="3340" width="8.54296875" style="5" bestFit="1" customWidth="1"/>
    <col min="3341" max="3341" width="7.1796875" style="5" bestFit="1" customWidth="1"/>
    <col min="3342" max="3343" width="9" style="5" bestFit="1" customWidth="1"/>
    <col min="3344" max="3345" width="8.7265625" style="5"/>
    <col min="3346" max="3346" width="8.26953125" style="5" bestFit="1" customWidth="1"/>
    <col min="3347" max="3347" width="8.7265625" style="5" bestFit="1" customWidth="1"/>
    <col min="3348" max="3348" width="7.1796875" style="5" bestFit="1" customWidth="1"/>
    <col min="3349" max="3586" width="8.7265625" style="5"/>
    <col min="3587" max="3587" width="11.453125" style="5" customWidth="1"/>
    <col min="3588" max="3588" width="9.453125" style="5" customWidth="1"/>
    <col min="3589" max="3589" width="11.54296875" style="5" customWidth="1"/>
    <col min="3590" max="3590" width="7.453125" style="5" bestFit="1" customWidth="1"/>
    <col min="3591" max="3591" width="8.54296875" style="5" bestFit="1" customWidth="1"/>
    <col min="3592" max="3592" width="4.26953125" style="5" bestFit="1" customWidth="1"/>
    <col min="3593" max="3593" width="6.54296875" style="5" customWidth="1"/>
    <col min="3594" max="3594" width="8.81640625" style="5" bestFit="1" customWidth="1"/>
    <col min="3595" max="3595" width="7.7265625" style="5" bestFit="1" customWidth="1"/>
    <col min="3596" max="3596" width="8.54296875" style="5" bestFit="1" customWidth="1"/>
    <col min="3597" max="3597" width="7.1796875" style="5" bestFit="1" customWidth="1"/>
    <col min="3598" max="3599" width="9" style="5" bestFit="1" customWidth="1"/>
    <col min="3600" max="3601" width="8.7265625" style="5"/>
    <col min="3602" max="3602" width="8.26953125" style="5" bestFit="1" customWidth="1"/>
    <col min="3603" max="3603" width="8.7265625" style="5" bestFit="1" customWidth="1"/>
    <col min="3604" max="3604" width="7.1796875" style="5" bestFit="1" customWidth="1"/>
    <col min="3605" max="3842" width="8.7265625" style="5"/>
    <col min="3843" max="3843" width="11.453125" style="5" customWidth="1"/>
    <col min="3844" max="3844" width="9.453125" style="5" customWidth="1"/>
    <col min="3845" max="3845" width="11.54296875" style="5" customWidth="1"/>
    <col min="3846" max="3846" width="7.453125" style="5" bestFit="1" customWidth="1"/>
    <col min="3847" max="3847" width="8.54296875" style="5" bestFit="1" customWidth="1"/>
    <col min="3848" max="3848" width="4.26953125" style="5" bestFit="1" customWidth="1"/>
    <col min="3849" max="3849" width="6.54296875" style="5" customWidth="1"/>
    <col min="3850" max="3850" width="8.81640625" style="5" bestFit="1" customWidth="1"/>
    <col min="3851" max="3851" width="7.7265625" style="5" bestFit="1" customWidth="1"/>
    <col min="3852" max="3852" width="8.54296875" style="5" bestFit="1" customWidth="1"/>
    <col min="3853" max="3853" width="7.1796875" style="5" bestFit="1" customWidth="1"/>
    <col min="3854" max="3855" width="9" style="5" bestFit="1" customWidth="1"/>
    <col min="3856" max="3857" width="8.7265625" style="5"/>
    <col min="3858" max="3858" width="8.26953125" style="5" bestFit="1" customWidth="1"/>
    <col min="3859" max="3859" width="8.7265625" style="5" bestFit="1" customWidth="1"/>
    <col min="3860" max="3860" width="7.1796875" style="5" bestFit="1" customWidth="1"/>
    <col min="3861" max="4098" width="8.7265625" style="5"/>
    <col min="4099" max="4099" width="11.453125" style="5" customWidth="1"/>
    <col min="4100" max="4100" width="9.453125" style="5" customWidth="1"/>
    <col min="4101" max="4101" width="11.54296875" style="5" customWidth="1"/>
    <col min="4102" max="4102" width="7.453125" style="5" bestFit="1" customWidth="1"/>
    <col min="4103" max="4103" width="8.54296875" style="5" bestFit="1" customWidth="1"/>
    <col min="4104" max="4104" width="4.26953125" style="5" bestFit="1" customWidth="1"/>
    <col min="4105" max="4105" width="6.54296875" style="5" customWidth="1"/>
    <col min="4106" max="4106" width="8.81640625" style="5" bestFit="1" customWidth="1"/>
    <col min="4107" max="4107" width="7.7265625" style="5" bestFit="1" customWidth="1"/>
    <col min="4108" max="4108" width="8.54296875" style="5" bestFit="1" customWidth="1"/>
    <col min="4109" max="4109" width="7.1796875" style="5" bestFit="1" customWidth="1"/>
    <col min="4110" max="4111" width="9" style="5" bestFit="1" customWidth="1"/>
    <col min="4112" max="4113" width="8.7265625" style="5"/>
    <col min="4114" max="4114" width="8.26953125" style="5" bestFit="1" customWidth="1"/>
    <col min="4115" max="4115" width="8.7265625" style="5" bestFit="1" customWidth="1"/>
    <col min="4116" max="4116" width="7.1796875" style="5" bestFit="1" customWidth="1"/>
    <col min="4117" max="4354" width="8.7265625" style="5"/>
    <col min="4355" max="4355" width="11.453125" style="5" customWidth="1"/>
    <col min="4356" max="4356" width="9.453125" style="5" customWidth="1"/>
    <col min="4357" max="4357" width="11.54296875" style="5" customWidth="1"/>
    <col min="4358" max="4358" width="7.453125" style="5" bestFit="1" customWidth="1"/>
    <col min="4359" max="4359" width="8.54296875" style="5" bestFit="1" customWidth="1"/>
    <col min="4360" max="4360" width="4.26953125" style="5" bestFit="1" customWidth="1"/>
    <col min="4361" max="4361" width="6.54296875" style="5" customWidth="1"/>
    <col min="4362" max="4362" width="8.81640625" style="5" bestFit="1" customWidth="1"/>
    <col min="4363" max="4363" width="7.7265625" style="5" bestFit="1" customWidth="1"/>
    <col min="4364" max="4364" width="8.54296875" style="5" bestFit="1" customWidth="1"/>
    <col min="4365" max="4365" width="7.1796875" style="5" bestFit="1" customWidth="1"/>
    <col min="4366" max="4367" width="9" style="5" bestFit="1" customWidth="1"/>
    <col min="4368" max="4369" width="8.7265625" style="5"/>
    <col min="4370" max="4370" width="8.26953125" style="5" bestFit="1" customWidth="1"/>
    <col min="4371" max="4371" width="8.7265625" style="5" bestFit="1" customWidth="1"/>
    <col min="4372" max="4372" width="7.1796875" style="5" bestFit="1" customWidth="1"/>
    <col min="4373" max="4610" width="8.7265625" style="5"/>
    <col min="4611" max="4611" width="11.453125" style="5" customWidth="1"/>
    <col min="4612" max="4612" width="9.453125" style="5" customWidth="1"/>
    <col min="4613" max="4613" width="11.54296875" style="5" customWidth="1"/>
    <col min="4614" max="4614" width="7.453125" style="5" bestFit="1" customWidth="1"/>
    <col min="4615" max="4615" width="8.54296875" style="5" bestFit="1" customWidth="1"/>
    <col min="4616" max="4616" width="4.26953125" style="5" bestFit="1" customWidth="1"/>
    <col min="4617" max="4617" width="6.54296875" style="5" customWidth="1"/>
    <col min="4618" max="4618" width="8.81640625" style="5" bestFit="1" customWidth="1"/>
    <col min="4619" max="4619" width="7.7265625" style="5" bestFit="1" customWidth="1"/>
    <col min="4620" max="4620" width="8.54296875" style="5" bestFit="1" customWidth="1"/>
    <col min="4621" max="4621" width="7.1796875" style="5" bestFit="1" customWidth="1"/>
    <col min="4622" max="4623" width="9" style="5" bestFit="1" customWidth="1"/>
    <col min="4624" max="4625" width="8.7265625" style="5"/>
    <col min="4626" max="4626" width="8.26953125" style="5" bestFit="1" customWidth="1"/>
    <col min="4627" max="4627" width="8.7265625" style="5" bestFit="1" customWidth="1"/>
    <col min="4628" max="4628" width="7.1796875" style="5" bestFit="1" customWidth="1"/>
    <col min="4629" max="4866" width="8.7265625" style="5"/>
    <col min="4867" max="4867" width="11.453125" style="5" customWidth="1"/>
    <col min="4868" max="4868" width="9.453125" style="5" customWidth="1"/>
    <col min="4869" max="4869" width="11.54296875" style="5" customWidth="1"/>
    <col min="4870" max="4870" width="7.453125" style="5" bestFit="1" customWidth="1"/>
    <col min="4871" max="4871" width="8.54296875" style="5" bestFit="1" customWidth="1"/>
    <col min="4872" max="4872" width="4.26953125" style="5" bestFit="1" customWidth="1"/>
    <col min="4873" max="4873" width="6.54296875" style="5" customWidth="1"/>
    <col min="4874" max="4874" width="8.81640625" style="5" bestFit="1" customWidth="1"/>
    <col min="4875" max="4875" width="7.7265625" style="5" bestFit="1" customWidth="1"/>
    <col min="4876" max="4876" width="8.54296875" style="5" bestFit="1" customWidth="1"/>
    <col min="4877" max="4877" width="7.1796875" style="5" bestFit="1" customWidth="1"/>
    <col min="4878" max="4879" width="9" style="5" bestFit="1" customWidth="1"/>
    <col min="4880" max="4881" width="8.7265625" style="5"/>
    <col min="4882" max="4882" width="8.26953125" style="5" bestFit="1" customWidth="1"/>
    <col min="4883" max="4883" width="8.7265625" style="5" bestFit="1" customWidth="1"/>
    <col min="4884" max="4884" width="7.1796875" style="5" bestFit="1" customWidth="1"/>
    <col min="4885" max="5122" width="8.7265625" style="5"/>
    <col min="5123" max="5123" width="11.453125" style="5" customWidth="1"/>
    <col min="5124" max="5124" width="9.453125" style="5" customWidth="1"/>
    <col min="5125" max="5125" width="11.54296875" style="5" customWidth="1"/>
    <col min="5126" max="5126" width="7.453125" style="5" bestFit="1" customWidth="1"/>
    <col min="5127" max="5127" width="8.54296875" style="5" bestFit="1" customWidth="1"/>
    <col min="5128" max="5128" width="4.26953125" style="5" bestFit="1" customWidth="1"/>
    <col min="5129" max="5129" width="6.54296875" style="5" customWidth="1"/>
    <col min="5130" max="5130" width="8.81640625" style="5" bestFit="1" customWidth="1"/>
    <col min="5131" max="5131" width="7.7265625" style="5" bestFit="1" customWidth="1"/>
    <col min="5132" max="5132" width="8.54296875" style="5" bestFit="1" customWidth="1"/>
    <col min="5133" max="5133" width="7.1796875" style="5" bestFit="1" customWidth="1"/>
    <col min="5134" max="5135" width="9" style="5" bestFit="1" customWidth="1"/>
    <col min="5136" max="5137" width="8.7265625" style="5"/>
    <col min="5138" max="5138" width="8.26953125" style="5" bestFit="1" customWidth="1"/>
    <col min="5139" max="5139" width="8.7265625" style="5" bestFit="1" customWidth="1"/>
    <col min="5140" max="5140" width="7.1796875" style="5" bestFit="1" customWidth="1"/>
    <col min="5141" max="5378" width="8.7265625" style="5"/>
    <col min="5379" max="5379" width="11.453125" style="5" customWidth="1"/>
    <col min="5380" max="5380" width="9.453125" style="5" customWidth="1"/>
    <col min="5381" max="5381" width="11.54296875" style="5" customWidth="1"/>
    <col min="5382" max="5382" width="7.453125" style="5" bestFit="1" customWidth="1"/>
    <col min="5383" max="5383" width="8.54296875" style="5" bestFit="1" customWidth="1"/>
    <col min="5384" max="5384" width="4.26953125" style="5" bestFit="1" customWidth="1"/>
    <col min="5385" max="5385" width="6.54296875" style="5" customWidth="1"/>
    <col min="5386" max="5386" width="8.81640625" style="5" bestFit="1" customWidth="1"/>
    <col min="5387" max="5387" width="7.7265625" style="5" bestFit="1" customWidth="1"/>
    <col min="5388" max="5388" width="8.54296875" style="5" bestFit="1" customWidth="1"/>
    <col min="5389" max="5389" width="7.1796875" style="5" bestFit="1" customWidth="1"/>
    <col min="5390" max="5391" width="9" style="5" bestFit="1" customWidth="1"/>
    <col min="5392" max="5393" width="8.7265625" style="5"/>
    <col min="5394" max="5394" width="8.26953125" style="5" bestFit="1" customWidth="1"/>
    <col min="5395" max="5395" width="8.7265625" style="5" bestFit="1" customWidth="1"/>
    <col min="5396" max="5396" width="7.1796875" style="5" bestFit="1" customWidth="1"/>
    <col min="5397" max="5634" width="8.7265625" style="5"/>
    <col min="5635" max="5635" width="11.453125" style="5" customWidth="1"/>
    <col min="5636" max="5636" width="9.453125" style="5" customWidth="1"/>
    <col min="5637" max="5637" width="11.54296875" style="5" customWidth="1"/>
    <col min="5638" max="5638" width="7.453125" style="5" bestFit="1" customWidth="1"/>
    <col min="5639" max="5639" width="8.54296875" style="5" bestFit="1" customWidth="1"/>
    <col min="5640" max="5640" width="4.26953125" style="5" bestFit="1" customWidth="1"/>
    <col min="5641" max="5641" width="6.54296875" style="5" customWidth="1"/>
    <col min="5642" max="5642" width="8.81640625" style="5" bestFit="1" customWidth="1"/>
    <col min="5643" max="5643" width="7.7265625" style="5" bestFit="1" customWidth="1"/>
    <col min="5644" max="5644" width="8.54296875" style="5" bestFit="1" customWidth="1"/>
    <col min="5645" max="5645" width="7.1796875" style="5" bestFit="1" customWidth="1"/>
    <col min="5646" max="5647" width="9" style="5" bestFit="1" customWidth="1"/>
    <col min="5648" max="5649" width="8.7265625" style="5"/>
    <col min="5650" max="5650" width="8.26953125" style="5" bestFit="1" customWidth="1"/>
    <col min="5651" max="5651" width="8.7265625" style="5" bestFit="1" customWidth="1"/>
    <col min="5652" max="5652" width="7.1796875" style="5" bestFit="1" customWidth="1"/>
    <col min="5653" max="5890" width="8.7265625" style="5"/>
    <col min="5891" max="5891" width="11.453125" style="5" customWidth="1"/>
    <col min="5892" max="5892" width="9.453125" style="5" customWidth="1"/>
    <col min="5893" max="5893" width="11.54296875" style="5" customWidth="1"/>
    <col min="5894" max="5894" width="7.453125" style="5" bestFit="1" customWidth="1"/>
    <col min="5895" max="5895" width="8.54296875" style="5" bestFit="1" customWidth="1"/>
    <col min="5896" max="5896" width="4.26953125" style="5" bestFit="1" customWidth="1"/>
    <col min="5897" max="5897" width="6.54296875" style="5" customWidth="1"/>
    <col min="5898" max="5898" width="8.81640625" style="5" bestFit="1" customWidth="1"/>
    <col min="5899" max="5899" width="7.7265625" style="5" bestFit="1" customWidth="1"/>
    <col min="5900" max="5900" width="8.54296875" style="5" bestFit="1" customWidth="1"/>
    <col min="5901" max="5901" width="7.1796875" style="5" bestFit="1" customWidth="1"/>
    <col min="5902" max="5903" width="9" style="5" bestFit="1" customWidth="1"/>
    <col min="5904" max="5905" width="8.7265625" style="5"/>
    <col min="5906" max="5906" width="8.26953125" style="5" bestFit="1" customWidth="1"/>
    <col min="5907" max="5907" width="8.7265625" style="5" bestFit="1" customWidth="1"/>
    <col min="5908" max="5908" width="7.1796875" style="5" bestFit="1" customWidth="1"/>
    <col min="5909" max="6146" width="8.7265625" style="5"/>
    <col min="6147" max="6147" width="11.453125" style="5" customWidth="1"/>
    <col min="6148" max="6148" width="9.453125" style="5" customWidth="1"/>
    <col min="6149" max="6149" width="11.54296875" style="5" customWidth="1"/>
    <col min="6150" max="6150" width="7.453125" style="5" bestFit="1" customWidth="1"/>
    <col min="6151" max="6151" width="8.54296875" style="5" bestFit="1" customWidth="1"/>
    <col min="6152" max="6152" width="4.26953125" style="5" bestFit="1" customWidth="1"/>
    <col min="6153" max="6153" width="6.54296875" style="5" customWidth="1"/>
    <col min="6154" max="6154" width="8.81640625" style="5" bestFit="1" customWidth="1"/>
    <col min="6155" max="6155" width="7.7265625" style="5" bestFit="1" customWidth="1"/>
    <col min="6156" max="6156" width="8.54296875" style="5" bestFit="1" customWidth="1"/>
    <col min="6157" max="6157" width="7.1796875" style="5" bestFit="1" customWidth="1"/>
    <col min="6158" max="6159" width="9" style="5" bestFit="1" customWidth="1"/>
    <col min="6160" max="6161" width="8.7265625" style="5"/>
    <col min="6162" max="6162" width="8.26953125" style="5" bestFit="1" customWidth="1"/>
    <col min="6163" max="6163" width="8.7265625" style="5" bestFit="1" customWidth="1"/>
    <col min="6164" max="6164" width="7.1796875" style="5" bestFit="1" customWidth="1"/>
    <col min="6165" max="6402" width="8.7265625" style="5"/>
    <col min="6403" max="6403" width="11.453125" style="5" customWidth="1"/>
    <col min="6404" max="6404" width="9.453125" style="5" customWidth="1"/>
    <col min="6405" max="6405" width="11.54296875" style="5" customWidth="1"/>
    <col min="6406" max="6406" width="7.453125" style="5" bestFit="1" customWidth="1"/>
    <col min="6407" max="6407" width="8.54296875" style="5" bestFit="1" customWidth="1"/>
    <col min="6408" max="6408" width="4.26953125" style="5" bestFit="1" customWidth="1"/>
    <col min="6409" max="6409" width="6.54296875" style="5" customWidth="1"/>
    <col min="6410" max="6410" width="8.81640625" style="5" bestFit="1" customWidth="1"/>
    <col min="6411" max="6411" width="7.7265625" style="5" bestFit="1" customWidth="1"/>
    <col min="6412" max="6412" width="8.54296875" style="5" bestFit="1" customWidth="1"/>
    <col min="6413" max="6413" width="7.1796875" style="5" bestFit="1" customWidth="1"/>
    <col min="6414" max="6415" width="9" style="5" bestFit="1" customWidth="1"/>
    <col min="6416" max="6417" width="8.7265625" style="5"/>
    <col min="6418" max="6418" width="8.26953125" style="5" bestFit="1" customWidth="1"/>
    <col min="6419" max="6419" width="8.7265625" style="5" bestFit="1" customWidth="1"/>
    <col min="6420" max="6420" width="7.1796875" style="5" bestFit="1" customWidth="1"/>
    <col min="6421" max="6658" width="8.7265625" style="5"/>
    <col min="6659" max="6659" width="11.453125" style="5" customWidth="1"/>
    <col min="6660" max="6660" width="9.453125" style="5" customWidth="1"/>
    <col min="6661" max="6661" width="11.54296875" style="5" customWidth="1"/>
    <col min="6662" max="6662" width="7.453125" style="5" bestFit="1" customWidth="1"/>
    <col min="6663" max="6663" width="8.54296875" style="5" bestFit="1" customWidth="1"/>
    <col min="6664" max="6664" width="4.26953125" style="5" bestFit="1" customWidth="1"/>
    <col min="6665" max="6665" width="6.54296875" style="5" customWidth="1"/>
    <col min="6666" max="6666" width="8.81640625" style="5" bestFit="1" customWidth="1"/>
    <col min="6667" max="6667" width="7.7265625" style="5" bestFit="1" customWidth="1"/>
    <col min="6668" max="6668" width="8.54296875" style="5" bestFit="1" customWidth="1"/>
    <col min="6669" max="6669" width="7.1796875" style="5" bestFit="1" customWidth="1"/>
    <col min="6670" max="6671" width="9" style="5" bestFit="1" customWidth="1"/>
    <col min="6672" max="6673" width="8.7265625" style="5"/>
    <col min="6674" max="6674" width="8.26953125" style="5" bestFit="1" customWidth="1"/>
    <col min="6675" max="6675" width="8.7265625" style="5" bestFit="1" customWidth="1"/>
    <col min="6676" max="6676" width="7.1796875" style="5" bestFit="1" customWidth="1"/>
    <col min="6677" max="6914" width="8.7265625" style="5"/>
    <col min="6915" max="6915" width="11.453125" style="5" customWidth="1"/>
    <col min="6916" max="6916" width="9.453125" style="5" customWidth="1"/>
    <col min="6917" max="6917" width="11.54296875" style="5" customWidth="1"/>
    <col min="6918" max="6918" width="7.453125" style="5" bestFit="1" customWidth="1"/>
    <col min="6919" max="6919" width="8.54296875" style="5" bestFit="1" customWidth="1"/>
    <col min="6920" max="6920" width="4.26953125" style="5" bestFit="1" customWidth="1"/>
    <col min="6921" max="6921" width="6.54296875" style="5" customWidth="1"/>
    <col min="6922" max="6922" width="8.81640625" style="5" bestFit="1" customWidth="1"/>
    <col min="6923" max="6923" width="7.7265625" style="5" bestFit="1" customWidth="1"/>
    <col min="6924" max="6924" width="8.54296875" style="5" bestFit="1" customWidth="1"/>
    <col min="6925" max="6925" width="7.1796875" style="5" bestFit="1" customWidth="1"/>
    <col min="6926" max="6927" width="9" style="5" bestFit="1" customWidth="1"/>
    <col min="6928" max="6929" width="8.7265625" style="5"/>
    <col min="6930" max="6930" width="8.26953125" style="5" bestFit="1" customWidth="1"/>
    <col min="6931" max="6931" width="8.7265625" style="5" bestFit="1" customWidth="1"/>
    <col min="6932" max="6932" width="7.1796875" style="5" bestFit="1" customWidth="1"/>
    <col min="6933" max="7170" width="8.7265625" style="5"/>
    <col min="7171" max="7171" width="11.453125" style="5" customWidth="1"/>
    <col min="7172" max="7172" width="9.453125" style="5" customWidth="1"/>
    <col min="7173" max="7173" width="11.54296875" style="5" customWidth="1"/>
    <col min="7174" max="7174" width="7.453125" style="5" bestFit="1" customWidth="1"/>
    <col min="7175" max="7175" width="8.54296875" style="5" bestFit="1" customWidth="1"/>
    <col min="7176" max="7176" width="4.26953125" style="5" bestFit="1" customWidth="1"/>
    <col min="7177" max="7177" width="6.54296875" style="5" customWidth="1"/>
    <col min="7178" max="7178" width="8.81640625" style="5" bestFit="1" customWidth="1"/>
    <col min="7179" max="7179" width="7.7265625" style="5" bestFit="1" customWidth="1"/>
    <col min="7180" max="7180" width="8.54296875" style="5" bestFit="1" customWidth="1"/>
    <col min="7181" max="7181" width="7.1796875" style="5" bestFit="1" customWidth="1"/>
    <col min="7182" max="7183" width="9" style="5" bestFit="1" customWidth="1"/>
    <col min="7184" max="7185" width="8.7265625" style="5"/>
    <col min="7186" max="7186" width="8.26953125" style="5" bestFit="1" customWidth="1"/>
    <col min="7187" max="7187" width="8.7265625" style="5" bestFit="1" customWidth="1"/>
    <col min="7188" max="7188" width="7.1796875" style="5" bestFit="1" customWidth="1"/>
    <col min="7189" max="7426" width="8.7265625" style="5"/>
    <col min="7427" max="7427" width="11.453125" style="5" customWidth="1"/>
    <col min="7428" max="7428" width="9.453125" style="5" customWidth="1"/>
    <col min="7429" max="7429" width="11.54296875" style="5" customWidth="1"/>
    <col min="7430" max="7430" width="7.453125" style="5" bestFit="1" customWidth="1"/>
    <col min="7431" max="7431" width="8.54296875" style="5" bestFit="1" customWidth="1"/>
    <col min="7432" max="7432" width="4.26953125" style="5" bestFit="1" customWidth="1"/>
    <col min="7433" max="7433" width="6.54296875" style="5" customWidth="1"/>
    <col min="7434" max="7434" width="8.81640625" style="5" bestFit="1" customWidth="1"/>
    <col min="7435" max="7435" width="7.7265625" style="5" bestFit="1" customWidth="1"/>
    <col min="7436" max="7436" width="8.54296875" style="5" bestFit="1" customWidth="1"/>
    <col min="7437" max="7437" width="7.1796875" style="5" bestFit="1" customWidth="1"/>
    <col min="7438" max="7439" width="9" style="5" bestFit="1" customWidth="1"/>
    <col min="7440" max="7441" width="8.7265625" style="5"/>
    <col min="7442" max="7442" width="8.26953125" style="5" bestFit="1" customWidth="1"/>
    <col min="7443" max="7443" width="8.7265625" style="5" bestFit="1" customWidth="1"/>
    <col min="7444" max="7444" width="7.1796875" style="5" bestFit="1" customWidth="1"/>
    <col min="7445" max="7682" width="8.7265625" style="5"/>
    <col min="7683" max="7683" width="11.453125" style="5" customWidth="1"/>
    <col min="7684" max="7684" width="9.453125" style="5" customWidth="1"/>
    <col min="7685" max="7685" width="11.54296875" style="5" customWidth="1"/>
    <col min="7686" max="7686" width="7.453125" style="5" bestFit="1" customWidth="1"/>
    <col min="7687" max="7687" width="8.54296875" style="5" bestFit="1" customWidth="1"/>
    <col min="7688" max="7688" width="4.26953125" style="5" bestFit="1" customWidth="1"/>
    <col min="7689" max="7689" width="6.54296875" style="5" customWidth="1"/>
    <col min="7690" max="7690" width="8.81640625" style="5" bestFit="1" customWidth="1"/>
    <col min="7691" max="7691" width="7.7265625" style="5" bestFit="1" customWidth="1"/>
    <col min="7692" max="7692" width="8.54296875" style="5" bestFit="1" customWidth="1"/>
    <col min="7693" max="7693" width="7.1796875" style="5" bestFit="1" customWidth="1"/>
    <col min="7694" max="7695" width="9" style="5" bestFit="1" customWidth="1"/>
    <col min="7696" max="7697" width="8.7265625" style="5"/>
    <col min="7698" max="7698" width="8.26953125" style="5" bestFit="1" customWidth="1"/>
    <col min="7699" max="7699" width="8.7265625" style="5" bestFit="1" customWidth="1"/>
    <col min="7700" max="7700" width="7.1796875" style="5" bestFit="1" customWidth="1"/>
    <col min="7701" max="7938" width="8.7265625" style="5"/>
    <col min="7939" max="7939" width="11.453125" style="5" customWidth="1"/>
    <col min="7940" max="7940" width="9.453125" style="5" customWidth="1"/>
    <col min="7941" max="7941" width="11.54296875" style="5" customWidth="1"/>
    <col min="7942" max="7942" width="7.453125" style="5" bestFit="1" customWidth="1"/>
    <col min="7943" max="7943" width="8.54296875" style="5" bestFit="1" customWidth="1"/>
    <col min="7944" max="7944" width="4.26953125" style="5" bestFit="1" customWidth="1"/>
    <col min="7945" max="7945" width="6.54296875" style="5" customWidth="1"/>
    <col min="7946" max="7946" width="8.81640625" style="5" bestFit="1" customWidth="1"/>
    <col min="7947" max="7947" width="7.7265625" style="5" bestFit="1" customWidth="1"/>
    <col min="7948" max="7948" width="8.54296875" style="5" bestFit="1" customWidth="1"/>
    <col min="7949" max="7949" width="7.1796875" style="5" bestFit="1" customWidth="1"/>
    <col min="7950" max="7951" width="9" style="5" bestFit="1" customWidth="1"/>
    <col min="7952" max="7953" width="8.7265625" style="5"/>
    <col min="7954" max="7954" width="8.26953125" style="5" bestFit="1" customWidth="1"/>
    <col min="7955" max="7955" width="8.7265625" style="5" bestFit="1" customWidth="1"/>
    <col min="7956" max="7956" width="7.1796875" style="5" bestFit="1" customWidth="1"/>
    <col min="7957" max="8194" width="8.7265625" style="5"/>
    <col min="8195" max="8195" width="11.453125" style="5" customWidth="1"/>
    <col min="8196" max="8196" width="9.453125" style="5" customWidth="1"/>
    <col min="8197" max="8197" width="11.54296875" style="5" customWidth="1"/>
    <col min="8198" max="8198" width="7.453125" style="5" bestFit="1" customWidth="1"/>
    <col min="8199" max="8199" width="8.54296875" style="5" bestFit="1" customWidth="1"/>
    <col min="8200" max="8200" width="4.26953125" style="5" bestFit="1" customWidth="1"/>
    <col min="8201" max="8201" width="6.54296875" style="5" customWidth="1"/>
    <col min="8202" max="8202" width="8.81640625" style="5" bestFit="1" customWidth="1"/>
    <col min="8203" max="8203" width="7.7265625" style="5" bestFit="1" customWidth="1"/>
    <col min="8204" max="8204" width="8.54296875" style="5" bestFit="1" customWidth="1"/>
    <col min="8205" max="8205" width="7.1796875" style="5" bestFit="1" customWidth="1"/>
    <col min="8206" max="8207" width="9" style="5" bestFit="1" customWidth="1"/>
    <col min="8208" max="8209" width="8.7265625" style="5"/>
    <col min="8210" max="8210" width="8.26953125" style="5" bestFit="1" customWidth="1"/>
    <col min="8211" max="8211" width="8.7265625" style="5" bestFit="1" customWidth="1"/>
    <col min="8212" max="8212" width="7.1796875" style="5" bestFit="1" customWidth="1"/>
    <col min="8213" max="8450" width="8.7265625" style="5"/>
    <col min="8451" max="8451" width="11.453125" style="5" customWidth="1"/>
    <col min="8452" max="8452" width="9.453125" style="5" customWidth="1"/>
    <col min="8453" max="8453" width="11.54296875" style="5" customWidth="1"/>
    <col min="8454" max="8454" width="7.453125" style="5" bestFit="1" customWidth="1"/>
    <col min="8455" max="8455" width="8.54296875" style="5" bestFit="1" customWidth="1"/>
    <col min="8456" max="8456" width="4.26953125" style="5" bestFit="1" customWidth="1"/>
    <col min="8457" max="8457" width="6.54296875" style="5" customWidth="1"/>
    <col min="8458" max="8458" width="8.81640625" style="5" bestFit="1" customWidth="1"/>
    <col min="8459" max="8459" width="7.7265625" style="5" bestFit="1" customWidth="1"/>
    <col min="8460" max="8460" width="8.54296875" style="5" bestFit="1" customWidth="1"/>
    <col min="8461" max="8461" width="7.1796875" style="5" bestFit="1" customWidth="1"/>
    <col min="8462" max="8463" width="9" style="5" bestFit="1" customWidth="1"/>
    <col min="8464" max="8465" width="8.7265625" style="5"/>
    <col min="8466" max="8466" width="8.26953125" style="5" bestFit="1" customWidth="1"/>
    <col min="8467" max="8467" width="8.7265625" style="5" bestFit="1" customWidth="1"/>
    <col min="8468" max="8468" width="7.1796875" style="5" bestFit="1" customWidth="1"/>
    <col min="8469" max="8706" width="8.7265625" style="5"/>
    <col min="8707" max="8707" width="11.453125" style="5" customWidth="1"/>
    <col min="8708" max="8708" width="9.453125" style="5" customWidth="1"/>
    <col min="8709" max="8709" width="11.54296875" style="5" customWidth="1"/>
    <col min="8710" max="8710" width="7.453125" style="5" bestFit="1" customWidth="1"/>
    <col min="8711" max="8711" width="8.54296875" style="5" bestFit="1" customWidth="1"/>
    <col min="8712" max="8712" width="4.26953125" style="5" bestFit="1" customWidth="1"/>
    <col min="8713" max="8713" width="6.54296875" style="5" customWidth="1"/>
    <col min="8714" max="8714" width="8.81640625" style="5" bestFit="1" customWidth="1"/>
    <col min="8715" max="8715" width="7.7265625" style="5" bestFit="1" customWidth="1"/>
    <col min="8716" max="8716" width="8.54296875" style="5" bestFit="1" customWidth="1"/>
    <col min="8717" max="8717" width="7.1796875" style="5" bestFit="1" customWidth="1"/>
    <col min="8718" max="8719" width="9" style="5" bestFit="1" customWidth="1"/>
    <col min="8720" max="8721" width="8.7265625" style="5"/>
    <col min="8722" max="8722" width="8.26953125" style="5" bestFit="1" customWidth="1"/>
    <col min="8723" max="8723" width="8.7265625" style="5" bestFit="1" customWidth="1"/>
    <col min="8724" max="8724" width="7.1796875" style="5" bestFit="1" customWidth="1"/>
    <col min="8725" max="8962" width="8.7265625" style="5"/>
    <col min="8963" max="8963" width="11.453125" style="5" customWidth="1"/>
    <col min="8964" max="8964" width="9.453125" style="5" customWidth="1"/>
    <col min="8965" max="8965" width="11.54296875" style="5" customWidth="1"/>
    <col min="8966" max="8966" width="7.453125" style="5" bestFit="1" customWidth="1"/>
    <col min="8967" max="8967" width="8.54296875" style="5" bestFit="1" customWidth="1"/>
    <col min="8968" max="8968" width="4.26953125" style="5" bestFit="1" customWidth="1"/>
    <col min="8969" max="8969" width="6.54296875" style="5" customWidth="1"/>
    <col min="8970" max="8970" width="8.81640625" style="5" bestFit="1" customWidth="1"/>
    <col min="8971" max="8971" width="7.7265625" style="5" bestFit="1" customWidth="1"/>
    <col min="8972" max="8972" width="8.54296875" style="5" bestFit="1" customWidth="1"/>
    <col min="8973" max="8973" width="7.1796875" style="5" bestFit="1" customWidth="1"/>
    <col min="8974" max="8975" width="9" style="5" bestFit="1" customWidth="1"/>
    <col min="8976" max="8977" width="8.7265625" style="5"/>
    <col min="8978" max="8978" width="8.26953125" style="5" bestFit="1" customWidth="1"/>
    <col min="8979" max="8979" width="8.7265625" style="5" bestFit="1" customWidth="1"/>
    <col min="8980" max="8980" width="7.1796875" style="5" bestFit="1" customWidth="1"/>
    <col min="8981" max="9218" width="8.7265625" style="5"/>
    <col min="9219" max="9219" width="11.453125" style="5" customWidth="1"/>
    <col min="9220" max="9220" width="9.453125" style="5" customWidth="1"/>
    <col min="9221" max="9221" width="11.54296875" style="5" customWidth="1"/>
    <col min="9222" max="9222" width="7.453125" style="5" bestFit="1" customWidth="1"/>
    <col min="9223" max="9223" width="8.54296875" style="5" bestFit="1" customWidth="1"/>
    <col min="9224" max="9224" width="4.26953125" style="5" bestFit="1" customWidth="1"/>
    <col min="9225" max="9225" width="6.54296875" style="5" customWidth="1"/>
    <col min="9226" max="9226" width="8.81640625" style="5" bestFit="1" customWidth="1"/>
    <col min="9227" max="9227" width="7.7265625" style="5" bestFit="1" customWidth="1"/>
    <col min="9228" max="9228" width="8.54296875" style="5" bestFit="1" customWidth="1"/>
    <col min="9229" max="9229" width="7.1796875" style="5" bestFit="1" customWidth="1"/>
    <col min="9230" max="9231" width="9" style="5" bestFit="1" customWidth="1"/>
    <col min="9232" max="9233" width="8.7265625" style="5"/>
    <col min="9234" max="9234" width="8.26953125" style="5" bestFit="1" customWidth="1"/>
    <col min="9235" max="9235" width="8.7265625" style="5" bestFit="1" customWidth="1"/>
    <col min="9236" max="9236" width="7.1796875" style="5" bestFit="1" customWidth="1"/>
    <col min="9237" max="9474" width="8.7265625" style="5"/>
    <col min="9475" max="9475" width="11.453125" style="5" customWidth="1"/>
    <col min="9476" max="9476" width="9.453125" style="5" customWidth="1"/>
    <col min="9477" max="9477" width="11.54296875" style="5" customWidth="1"/>
    <col min="9478" max="9478" width="7.453125" style="5" bestFit="1" customWidth="1"/>
    <col min="9479" max="9479" width="8.54296875" style="5" bestFit="1" customWidth="1"/>
    <col min="9480" max="9480" width="4.26953125" style="5" bestFit="1" customWidth="1"/>
    <col min="9481" max="9481" width="6.54296875" style="5" customWidth="1"/>
    <col min="9482" max="9482" width="8.81640625" style="5" bestFit="1" customWidth="1"/>
    <col min="9483" max="9483" width="7.7265625" style="5" bestFit="1" customWidth="1"/>
    <col min="9484" max="9484" width="8.54296875" style="5" bestFit="1" customWidth="1"/>
    <col min="9485" max="9485" width="7.1796875" style="5" bestFit="1" customWidth="1"/>
    <col min="9486" max="9487" width="9" style="5" bestFit="1" customWidth="1"/>
    <col min="9488" max="9489" width="8.7265625" style="5"/>
    <col min="9490" max="9490" width="8.26953125" style="5" bestFit="1" customWidth="1"/>
    <col min="9491" max="9491" width="8.7265625" style="5" bestFit="1" customWidth="1"/>
    <col min="9492" max="9492" width="7.1796875" style="5" bestFit="1" customWidth="1"/>
    <col min="9493" max="9730" width="8.7265625" style="5"/>
    <col min="9731" max="9731" width="11.453125" style="5" customWidth="1"/>
    <col min="9732" max="9732" width="9.453125" style="5" customWidth="1"/>
    <col min="9733" max="9733" width="11.54296875" style="5" customWidth="1"/>
    <col min="9734" max="9734" width="7.453125" style="5" bestFit="1" customWidth="1"/>
    <col min="9735" max="9735" width="8.54296875" style="5" bestFit="1" customWidth="1"/>
    <col min="9736" max="9736" width="4.26953125" style="5" bestFit="1" customWidth="1"/>
    <col min="9737" max="9737" width="6.54296875" style="5" customWidth="1"/>
    <col min="9738" max="9738" width="8.81640625" style="5" bestFit="1" customWidth="1"/>
    <col min="9739" max="9739" width="7.7265625" style="5" bestFit="1" customWidth="1"/>
    <col min="9740" max="9740" width="8.54296875" style="5" bestFit="1" customWidth="1"/>
    <col min="9741" max="9741" width="7.1796875" style="5" bestFit="1" customWidth="1"/>
    <col min="9742" max="9743" width="9" style="5" bestFit="1" customWidth="1"/>
    <col min="9744" max="9745" width="8.7265625" style="5"/>
    <col min="9746" max="9746" width="8.26953125" style="5" bestFit="1" customWidth="1"/>
    <col min="9747" max="9747" width="8.7265625" style="5" bestFit="1" customWidth="1"/>
    <col min="9748" max="9748" width="7.1796875" style="5" bestFit="1" customWidth="1"/>
    <col min="9749" max="9986" width="8.7265625" style="5"/>
    <col min="9987" max="9987" width="11.453125" style="5" customWidth="1"/>
    <col min="9988" max="9988" width="9.453125" style="5" customWidth="1"/>
    <col min="9989" max="9989" width="11.54296875" style="5" customWidth="1"/>
    <col min="9990" max="9990" width="7.453125" style="5" bestFit="1" customWidth="1"/>
    <col min="9991" max="9991" width="8.54296875" style="5" bestFit="1" customWidth="1"/>
    <col min="9992" max="9992" width="4.26953125" style="5" bestFit="1" customWidth="1"/>
    <col min="9993" max="9993" width="6.54296875" style="5" customWidth="1"/>
    <col min="9994" max="9994" width="8.81640625" style="5" bestFit="1" customWidth="1"/>
    <col min="9995" max="9995" width="7.7265625" style="5" bestFit="1" customWidth="1"/>
    <col min="9996" max="9996" width="8.54296875" style="5" bestFit="1" customWidth="1"/>
    <col min="9997" max="9997" width="7.1796875" style="5" bestFit="1" customWidth="1"/>
    <col min="9998" max="9999" width="9" style="5" bestFit="1" customWidth="1"/>
    <col min="10000" max="10001" width="8.7265625" style="5"/>
    <col min="10002" max="10002" width="8.26953125" style="5" bestFit="1" customWidth="1"/>
    <col min="10003" max="10003" width="8.7265625" style="5" bestFit="1" customWidth="1"/>
    <col min="10004" max="10004" width="7.1796875" style="5" bestFit="1" customWidth="1"/>
    <col min="10005" max="10242" width="8.7265625" style="5"/>
    <col min="10243" max="10243" width="11.453125" style="5" customWidth="1"/>
    <col min="10244" max="10244" width="9.453125" style="5" customWidth="1"/>
    <col min="10245" max="10245" width="11.54296875" style="5" customWidth="1"/>
    <col min="10246" max="10246" width="7.453125" style="5" bestFit="1" customWidth="1"/>
    <col min="10247" max="10247" width="8.54296875" style="5" bestFit="1" customWidth="1"/>
    <col min="10248" max="10248" width="4.26953125" style="5" bestFit="1" customWidth="1"/>
    <col min="10249" max="10249" width="6.54296875" style="5" customWidth="1"/>
    <col min="10250" max="10250" width="8.81640625" style="5" bestFit="1" customWidth="1"/>
    <col min="10251" max="10251" width="7.7265625" style="5" bestFit="1" customWidth="1"/>
    <col min="10252" max="10252" width="8.54296875" style="5" bestFit="1" customWidth="1"/>
    <col min="10253" max="10253" width="7.1796875" style="5" bestFit="1" customWidth="1"/>
    <col min="10254" max="10255" width="9" style="5" bestFit="1" customWidth="1"/>
    <col min="10256" max="10257" width="8.7265625" style="5"/>
    <col min="10258" max="10258" width="8.26953125" style="5" bestFit="1" customWidth="1"/>
    <col min="10259" max="10259" width="8.7265625" style="5" bestFit="1" customWidth="1"/>
    <col min="10260" max="10260" width="7.1796875" style="5" bestFit="1" customWidth="1"/>
    <col min="10261" max="10498" width="8.7265625" style="5"/>
    <col min="10499" max="10499" width="11.453125" style="5" customWidth="1"/>
    <col min="10500" max="10500" width="9.453125" style="5" customWidth="1"/>
    <col min="10501" max="10501" width="11.54296875" style="5" customWidth="1"/>
    <col min="10502" max="10502" width="7.453125" style="5" bestFit="1" customWidth="1"/>
    <col min="10503" max="10503" width="8.54296875" style="5" bestFit="1" customWidth="1"/>
    <col min="10504" max="10504" width="4.26953125" style="5" bestFit="1" customWidth="1"/>
    <col min="10505" max="10505" width="6.54296875" style="5" customWidth="1"/>
    <col min="10506" max="10506" width="8.81640625" style="5" bestFit="1" customWidth="1"/>
    <col min="10507" max="10507" width="7.7265625" style="5" bestFit="1" customWidth="1"/>
    <col min="10508" max="10508" width="8.54296875" style="5" bestFit="1" customWidth="1"/>
    <col min="10509" max="10509" width="7.1796875" style="5" bestFit="1" customWidth="1"/>
    <col min="10510" max="10511" width="9" style="5" bestFit="1" customWidth="1"/>
    <col min="10512" max="10513" width="8.7265625" style="5"/>
    <col min="10514" max="10514" width="8.26953125" style="5" bestFit="1" customWidth="1"/>
    <col min="10515" max="10515" width="8.7265625" style="5" bestFit="1" customWidth="1"/>
    <col min="10516" max="10516" width="7.1796875" style="5" bestFit="1" customWidth="1"/>
    <col min="10517" max="10754" width="8.7265625" style="5"/>
    <col min="10755" max="10755" width="11.453125" style="5" customWidth="1"/>
    <col min="10756" max="10756" width="9.453125" style="5" customWidth="1"/>
    <col min="10757" max="10757" width="11.54296875" style="5" customWidth="1"/>
    <col min="10758" max="10758" width="7.453125" style="5" bestFit="1" customWidth="1"/>
    <col min="10759" max="10759" width="8.54296875" style="5" bestFit="1" customWidth="1"/>
    <col min="10760" max="10760" width="4.26953125" style="5" bestFit="1" customWidth="1"/>
    <col min="10761" max="10761" width="6.54296875" style="5" customWidth="1"/>
    <col min="10762" max="10762" width="8.81640625" style="5" bestFit="1" customWidth="1"/>
    <col min="10763" max="10763" width="7.7265625" style="5" bestFit="1" customWidth="1"/>
    <col min="10764" max="10764" width="8.54296875" style="5" bestFit="1" customWidth="1"/>
    <col min="10765" max="10765" width="7.1796875" style="5" bestFit="1" customWidth="1"/>
    <col min="10766" max="10767" width="9" style="5" bestFit="1" customWidth="1"/>
    <col min="10768" max="10769" width="8.7265625" style="5"/>
    <col min="10770" max="10770" width="8.26953125" style="5" bestFit="1" customWidth="1"/>
    <col min="10771" max="10771" width="8.7265625" style="5" bestFit="1" customWidth="1"/>
    <col min="10772" max="10772" width="7.1796875" style="5" bestFit="1" customWidth="1"/>
    <col min="10773" max="11010" width="8.7265625" style="5"/>
    <col min="11011" max="11011" width="11.453125" style="5" customWidth="1"/>
    <col min="11012" max="11012" width="9.453125" style="5" customWidth="1"/>
    <col min="11013" max="11013" width="11.54296875" style="5" customWidth="1"/>
    <col min="11014" max="11014" width="7.453125" style="5" bestFit="1" customWidth="1"/>
    <col min="11015" max="11015" width="8.54296875" style="5" bestFit="1" customWidth="1"/>
    <col min="11016" max="11016" width="4.26953125" style="5" bestFit="1" customWidth="1"/>
    <col min="11017" max="11017" width="6.54296875" style="5" customWidth="1"/>
    <col min="11018" max="11018" width="8.81640625" style="5" bestFit="1" customWidth="1"/>
    <col min="11019" max="11019" width="7.7265625" style="5" bestFit="1" customWidth="1"/>
    <col min="11020" max="11020" width="8.54296875" style="5" bestFit="1" customWidth="1"/>
    <col min="11021" max="11021" width="7.1796875" style="5" bestFit="1" customWidth="1"/>
    <col min="11022" max="11023" width="9" style="5" bestFit="1" customWidth="1"/>
    <col min="11024" max="11025" width="8.7265625" style="5"/>
    <col min="11026" max="11026" width="8.26953125" style="5" bestFit="1" customWidth="1"/>
    <col min="11027" max="11027" width="8.7265625" style="5" bestFit="1" customWidth="1"/>
    <col min="11028" max="11028" width="7.1796875" style="5" bestFit="1" customWidth="1"/>
    <col min="11029" max="11266" width="8.7265625" style="5"/>
    <col min="11267" max="11267" width="11.453125" style="5" customWidth="1"/>
    <col min="11268" max="11268" width="9.453125" style="5" customWidth="1"/>
    <col min="11269" max="11269" width="11.54296875" style="5" customWidth="1"/>
    <col min="11270" max="11270" width="7.453125" style="5" bestFit="1" customWidth="1"/>
    <col min="11271" max="11271" width="8.54296875" style="5" bestFit="1" customWidth="1"/>
    <col min="11272" max="11272" width="4.26953125" style="5" bestFit="1" customWidth="1"/>
    <col min="11273" max="11273" width="6.54296875" style="5" customWidth="1"/>
    <col min="11274" max="11274" width="8.81640625" style="5" bestFit="1" customWidth="1"/>
    <col min="11275" max="11275" width="7.7265625" style="5" bestFit="1" customWidth="1"/>
    <col min="11276" max="11276" width="8.54296875" style="5" bestFit="1" customWidth="1"/>
    <col min="11277" max="11277" width="7.1796875" style="5" bestFit="1" customWidth="1"/>
    <col min="11278" max="11279" width="9" style="5" bestFit="1" customWidth="1"/>
    <col min="11280" max="11281" width="8.7265625" style="5"/>
    <col min="11282" max="11282" width="8.26953125" style="5" bestFit="1" customWidth="1"/>
    <col min="11283" max="11283" width="8.7265625" style="5" bestFit="1" customWidth="1"/>
    <col min="11284" max="11284" width="7.1796875" style="5" bestFit="1" customWidth="1"/>
    <col min="11285" max="11522" width="8.7265625" style="5"/>
    <col min="11523" max="11523" width="11.453125" style="5" customWidth="1"/>
    <col min="11524" max="11524" width="9.453125" style="5" customWidth="1"/>
    <col min="11525" max="11525" width="11.54296875" style="5" customWidth="1"/>
    <col min="11526" max="11526" width="7.453125" style="5" bestFit="1" customWidth="1"/>
    <col min="11527" max="11527" width="8.54296875" style="5" bestFit="1" customWidth="1"/>
    <col min="11528" max="11528" width="4.26953125" style="5" bestFit="1" customWidth="1"/>
    <col min="11529" max="11529" width="6.54296875" style="5" customWidth="1"/>
    <col min="11530" max="11530" width="8.81640625" style="5" bestFit="1" customWidth="1"/>
    <col min="11531" max="11531" width="7.7265625" style="5" bestFit="1" customWidth="1"/>
    <col min="11532" max="11532" width="8.54296875" style="5" bestFit="1" customWidth="1"/>
    <col min="11533" max="11533" width="7.1796875" style="5" bestFit="1" customWidth="1"/>
    <col min="11534" max="11535" width="9" style="5" bestFit="1" customWidth="1"/>
    <col min="11536" max="11537" width="8.7265625" style="5"/>
    <col min="11538" max="11538" width="8.26953125" style="5" bestFit="1" customWidth="1"/>
    <col min="11539" max="11539" width="8.7265625" style="5" bestFit="1" customWidth="1"/>
    <col min="11540" max="11540" width="7.1796875" style="5" bestFit="1" customWidth="1"/>
    <col min="11541" max="11778" width="8.7265625" style="5"/>
    <col min="11779" max="11779" width="11.453125" style="5" customWidth="1"/>
    <col min="11780" max="11780" width="9.453125" style="5" customWidth="1"/>
    <col min="11781" max="11781" width="11.54296875" style="5" customWidth="1"/>
    <col min="11782" max="11782" width="7.453125" style="5" bestFit="1" customWidth="1"/>
    <col min="11783" max="11783" width="8.54296875" style="5" bestFit="1" customWidth="1"/>
    <col min="11784" max="11784" width="4.26953125" style="5" bestFit="1" customWidth="1"/>
    <col min="11785" max="11785" width="6.54296875" style="5" customWidth="1"/>
    <col min="11786" max="11786" width="8.81640625" style="5" bestFit="1" customWidth="1"/>
    <col min="11787" max="11787" width="7.7265625" style="5" bestFit="1" customWidth="1"/>
    <col min="11788" max="11788" width="8.54296875" style="5" bestFit="1" customWidth="1"/>
    <col min="11789" max="11789" width="7.1796875" style="5" bestFit="1" customWidth="1"/>
    <col min="11790" max="11791" width="9" style="5" bestFit="1" customWidth="1"/>
    <col min="11792" max="11793" width="8.7265625" style="5"/>
    <col min="11794" max="11794" width="8.26953125" style="5" bestFit="1" customWidth="1"/>
    <col min="11795" max="11795" width="8.7265625" style="5" bestFit="1" customWidth="1"/>
    <col min="11796" max="11796" width="7.1796875" style="5" bestFit="1" customWidth="1"/>
    <col min="11797" max="12034" width="8.7265625" style="5"/>
    <col min="12035" max="12035" width="11.453125" style="5" customWidth="1"/>
    <col min="12036" max="12036" width="9.453125" style="5" customWidth="1"/>
    <col min="12037" max="12037" width="11.54296875" style="5" customWidth="1"/>
    <col min="12038" max="12038" width="7.453125" style="5" bestFit="1" customWidth="1"/>
    <col min="12039" max="12039" width="8.54296875" style="5" bestFit="1" customWidth="1"/>
    <col min="12040" max="12040" width="4.26953125" style="5" bestFit="1" customWidth="1"/>
    <col min="12041" max="12041" width="6.54296875" style="5" customWidth="1"/>
    <col min="12042" max="12042" width="8.81640625" style="5" bestFit="1" customWidth="1"/>
    <col min="12043" max="12043" width="7.7265625" style="5" bestFit="1" customWidth="1"/>
    <col min="12044" max="12044" width="8.54296875" style="5" bestFit="1" customWidth="1"/>
    <col min="12045" max="12045" width="7.1796875" style="5" bestFit="1" customWidth="1"/>
    <col min="12046" max="12047" width="9" style="5" bestFit="1" customWidth="1"/>
    <col min="12048" max="12049" width="8.7265625" style="5"/>
    <col min="12050" max="12050" width="8.26953125" style="5" bestFit="1" customWidth="1"/>
    <col min="12051" max="12051" width="8.7265625" style="5" bestFit="1" customWidth="1"/>
    <col min="12052" max="12052" width="7.1796875" style="5" bestFit="1" customWidth="1"/>
    <col min="12053" max="12290" width="8.7265625" style="5"/>
    <col min="12291" max="12291" width="11.453125" style="5" customWidth="1"/>
    <col min="12292" max="12292" width="9.453125" style="5" customWidth="1"/>
    <col min="12293" max="12293" width="11.54296875" style="5" customWidth="1"/>
    <col min="12294" max="12294" width="7.453125" style="5" bestFit="1" customWidth="1"/>
    <col min="12295" max="12295" width="8.54296875" style="5" bestFit="1" customWidth="1"/>
    <col min="12296" max="12296" width="4.26953125" style="5" bestFit="1" customWidth="1"/>
    <col min="12297" max="12297" width="6.54296875" style="5" customWidth="1"/>
    <col min="12298" max="12298" width="8.81640625" style="5" bestFit="1" customWidth="1"/>
    <col min="12299" max="12299" width="7.7265625" style="5" bestFit="1" customWidth="1"/>
    <col min="12300" max="12300" width="8.54296875" style="5" bestFit="1" customWidth="1"/>
    <col min="12301" max="12301" width="7.1796875" style="5" bestFit="1" customWidth="1"/>
    <col min="12302" max="12303" width="9" style="5" bestFit="1" customWidth="1"/>
    <col min="12304" max="12305" width="8.7265625" style="5"/>
    <col min="12306" max="12306" width="8.26953125" style="5" bestFit="1" customWidth="1"/>
    <col min="12307" max="12307" width="8.7265625" style="5" bestFit="1" customWidth="1"/>
    <col min="12308" max="12308" width="7.1796875" style="5" bestFit="1" customWidth="1"/>
    <col min="12309" max="12546" width="8.7265625" style="5"/>
    <col min="12547" max="12547" width="11.453125" style="5" customWidth="1"/>
    <col min="12548" max="12548" width="9.453125" style="5" customWidth="1"/>
    <col min="12549" max="12549" width="11.54296875" style="5" customWidth="1"/>
    <col min="12550" max="12550" width="7.453125" style="5" bestFit="1" customWidth="1"/>
    <col min="12551" max="12551" width="8.54296875" style="5" bestFit="1" customWidth="1"/>
    <col min="12552" max="12552" width="4.26953125" style="5" bestFit="1" customWidth="1"/>
    <col min="12553" max="12553" width="6.54296875" style="5" customWidth="1"/>
    <col min="12554" max="12554" width="8.81640625" style="5" bestFit="1" customWidth="1"/>
    <col min="12555" max="12555" width="7.7265625" style="5" bestFit="1" customWidth="1"/>
    <col min="12556" max="12556" width="8.54296875" style="5" bestFit="1" customWidth="1"/>
    <col min="12557" max="12557" width="7.1796875" style="5" bestFit="1" customWidth="1"/>
    <col min="12558" max="12559" width="9" style="5" bestFit="1" customWidth="1"/>
    <col min="12560" max="12561" width="8.7265625" style="5"/>
    <col min="12562" max="12562" width="8.26953125" style="5" bestFit="1" customWidth="1"/>
    <col min="12563" max="12563" width="8.7265625" style="5" bestFit="1" customWidth="1"/>
    <col min="12564" max="12564" width="7.1796875" style="5" bestFit="1" customWidth="1"/>
    <col min="12565" max="12802" width="8.7265625" style="5"/>
    <col min="12803" max="12803" width="11.453125" style="5" customWidth="1"/>
    <col min="12804" max="12804" width="9.453125" style="5" customWidth="1"/>
    <col min="12805" max="12805" width="11.54296875" style="5" customWidth="1"/>
    <col min="12806" max="12806" width="7.453125" style="5" bestFit="1" customWidth="1"/>
    <col min="12807" max="12807" width="8.54296875" style="5" bestFit="1" customWidth="1"/>
    <col min="12808" max="12808" width="4.26953125" style="5" bestFit="1" customWidth="1"/>
    <col min="12809" max="12809" width="6.54296875" style="5" customWidth="1"/>
    <col min="12810" max="12810" width="8.81640625" style="5" bestFit="1" customWidth="1"/>
    <col min="12811" max="12811" width="7.7265625" style="5" bestFit="1" customWidth="1"/>
    <col min="12812" max="12812" width="8.54296875" style="5" bestFit="1" customWidth="1"/>
    <col min="12813" max="12813" width="7.1796875" style="5" bestFit="1" customWidth="1"/>
    <col min="12814" max="12815" width="9" style="5" bestFit="1" customWidth="1"/>
    <col min="12816" max="12817" width="8.7265625" style="5"/>
    <col min="12818" max="12818" width="8.26953125" style="5" bestFit="1" customWidth="1"/>
    <col min="12819" max="12819" width="8.7265625" style="5" bestFit="1" customWidth="1"/>
    <col min="12820" max="12820" width="7.1796875" style="5" bestFit="1" customWidth="1"/>
    <col min="12821" max="13058" width="8.7265625" style="5"/>
    <col min="13059" max="13059" width="11.453125" style="5" customWidth="1"/>
    <col min="13060" max="13060" width="9.453125" style="5" customWidth="1"/>
    <col min="13061" max="13061" width="11.54296875" style="5" customWidth="1"/>
    <col min="13062" max="13062" width="7.453125" style="5" bestFit="1" customWidth="1"/>
    <col min="13063" max="13063" width="8.54296875" style="5" bestFit="1" customWidth="1"/>
    <col min="13064" max="13064" width="4.26953125" style="5" bestFit="1" customWidth="1"/>
    <col min="13065" max="13065" width="6.54296875" style="5" customWidth="1"/>
    <col min="13066" max="13066" width="8.81640625" style="5" bestFit="1" customWidth="1"/>
    <col min="13067" max="13067" width="7.7265625" style="5" bestFit="1" customWidth="1"/>
    <col min="13068" max="13068" width="8.54296875" style="5" bestFit="1" customWidth="1"/>
    <col min="13069" max="13069" width="7.1796875" style="5" bestFit="1" customWidth="1"/>
    <col min="13070" max="13071" width="9" style="5" bestFit="1" customWidth="1"/>
    <col min="13072" max="13073" width="8.7265625" style="5"/>
    <col min="13074" max="13074" width="8.26953125" style="5" bestFit="1" customWidth="1"/>
    <col min="13075" max="13075" width="8.7265625" style="5" bestFit="1" customWidth="1"/>
    <col min="13076" max="13076" width="7.1796875" style="5" bestFit="1" customWidth="1"/>
    <col min="13077" max="13314" width="8.7265625" style="5"/>
    <col min="13315" max="13315" width="11.453125" style="5" customWidth="1"/>
    <col min="13316" max="13316" width="9.453125" style="5" customWidth="1"/>
    <col min="13317" max="13317" width="11.54296875" style="5" customWidth="1"/>
    <col min="13318" max="13318" width="7.453125" style="5" bestFit="1" customWidth="1"/>
    <col min="13319" max="13319" width="8.54296875" style="5" bestFit="1" customWidth="1"/>
    <col min="13320" max="13320" width="4.26953125" style="5" bestFit="1" customWidth="1"/>
    <col min="13321" max="13321" width="6.54296875" style="5" customWidth="1"/>
    <col min="13322" max="13322" width="8.81640625" style="5" bestFit="1" customWidth="1"/>
    <col min="13323" max="13323" width="7.7265625" style="5" bestFit="1" customWidth="1"/>
    <col min="13324" max="13324" width="8.54296875" style="5" bestFit="1" customWidth="1"/>
    <col min="13325" max="13325" width="7.1796875" style="5" bestFit="1" customWidth="1"/>
    <col min="13326" max="13327" width="9" style="5" bestFit="1" customWidth="1"/>
    <col min="13328" max="13329" width="8.7265625" style="5"/>
    <col min="13330" max="13330" width="8.26953125" style="5" bestFit="1" customWidth="1"/>
    <col min="13331" max="13331" width="8.7265625" style="5" bestFit="1" customWidth="1"/>
    <col min="13332" max="13332" width="7.1796875" style="5" bestFit="1" customWidth="1"/>
    <col min="13333" max="13570" width="8.7265625" style="5"/>
    <col min="13571" max="13571" width="11.453125" style="5" customWidth="1"/>
    <col min="13572" max="13572" width="9.453125" style="5" customWidth="1"/>
    <col min="13573" max="13573" width="11.54296875" style="5" customWidth="1"/>
    <col min="13574" max="13574" width="7.453125" style="5" bestFit="1" customWidth="1"/>
    <col min="13575" max="13575" width="8.54296875" style="5" bestFit="1" customWidth="1"/>
    <col min="13576" max="13576" width="4.26953125" style="5" bestFit="1" customWidth="1"/>
    <col min="13577" max="13577" width="6.54296875" style="5" customWidth="1"/>
    <col min="13578" max="13578" width="8.81640625" style="5" bestFit="1" customWidth="1"/>
    <col min="13579" max="13579" width="7.7265625" style="5" bestFit="1" customWidth="1"/>
    <col min="13580" max="13580" width="8.54296875" style="5" bestFit="1" customWidth="1"/>
    <col min="13581" max="13581" width="7.1796875" style="5" bestFit="1" customWidth="1"/>
    <col min="13582" max="13583" width="9" style="5" bestFit="1" customWidth="1"/>
    <col min="13584" max="13585" width="8.7265625" style="5"/>
    <col min="13586" max="13586" width="8.26953125" style="5" bestFit="1" customWidth="1"/>
    <col min="13587" max="13587" width="8.7265625" style="5" bestFit="1" customWidth="1"/>
    <col min="13588" max="13588" width="7.1796875" style="5" bestFit="1" customWidth="1"/>
    <col min="13589" max="13826" width="8.7265625" style="5"/>
    <col min="13827" max="13827" width="11.453125" style="5" customWidth="1"/>
    <col min="13828" max="13828" width="9.453125" style="5" customWidth="1"/>
    <col min="13829" max="13829" width="11.54296875" style="5" customWidth="1"/>
    <col min="13830" max="13830" width="7.453125" style="5" bestFit="1" customWidth="1"/>
    <col min="13831" max="13831" width="8.54296875" style="5" bestFit="1" customWidth="1"/>
    <col min="13832" max="13832" width="4.26953125" style="5" bestFit="1" customWidth="1"/>
    <col min="13833" max="13833" width="6.54296875" style="5" customWidth="1"/>
    <col min="13834" max="13834" width="8.81640625" style="5" bestFit="1" customWidth="1"/>
    <col min="13835" max="13835" width="7.7265625" style="5" bestFit="1" customWidth="1"/>
    <col min="13836" max="13836" width="8.54296875" style="5" bestFit="1" customWidth="1"/>
    <col min="13837" max="13837" width="7.1796875" style="5" bestFit="1" customWidth="1"/>
    <col min="13838" max="13839" width="9" style="5" bestFit="1" customWidth="1"/>
    <col min="13840" max="13841" width="8.7265625" style="5"/>
    <col min="13842" max="13842" width="8.26953125" style="5" bestFit="1" customWidth="1"/>
    <col min="13843" max="13843" width="8.7265625" style="5" bestFit="1" customWidth="1"/>
    <col min="13844" max="13844" width="7.1796875" style="5" bestFit="1" customWidth="1"/>
    <col min="13845" max="14082" width="8.7265625" style="5"/>
    <col min="14083" max="14083" width="11.453125" style="5" customWidth="1"/>
    <col min="14084" max="14084" width="9.453125" style="5" customWidth="1"/>
    <col min="14085" max="14085" width="11.54296875" style="5" customWidth="1"/>
    <col min="14086" max="14086" width="7.453125" style="5" bestFit="1" customWidth="1"/>
    <col min="14087" max="14087" width="8.54296875" style="5" bestFit="1" customWidth="1"/>
    <col min="14088" max="14088" width="4.26953125" style="5" bestFit="1" customWidth="1"/>
    <col min="14089" max="14089" width="6.54296875" style="5" customWidth="1"/>
    <col min="14090" max="14090" width="8.81640625" style="5" bestFit="1" customWidth="1"/>
    <col min="14091" max="14091" width="7.7265625" style="5" bestFit="1" customWidth="1"/>
    <col min="14092" max="14092" width="8.54296875" style="5" bestFit="1" customWidth="1"/>
    <col min="14093" max="14093" width="7.1796875" style="5" bestFit="1" customWidth="1"/>
    <col min="14094" max="14095" width="9" style="5" bestFit="1" customWidth="1"/>
    <col min="14096" max="14097" width="8.7265625" style="5"/>
    <col min="14098" max="14098" width="8.26953125" style="5" bestFit="1" customWidth="1"/>
    <col min="14099" max="14099" width="8.7265625" style="5" bestFit="1" customWidth="1"/>
    <col min="14100" max="14100" width="7.1796875" style="5" bestFit="1" customWidth="1"/>
    <col min="14101" max="14338" width="8.7265625" style="5"/>
    <col min="14339" max="14339" width="11.453125" style="5" customWidth="1"/>
    <col min="14340" max="14340" width="9.453125" style="5" customWidth="1"/>
    <col min="14341" max="14341" width="11.54296875" style="5" customWidth="1"/>
    <col min="14342" max="14342" width="7.453125" style="5" bestFit="1" customWidth="1"/>
    <col min="14343" max="14343" width="8.54296875" style="5" bestFit="1" customWidth="1"/>
    <col min="14344" max="14344" width="4.26953125" style="5" bestFit="1" customWidth="1"/>
    <col min="14345" max="14345" width="6.54296875" style="5" customWidth="1"/>
    <col min="14346" max="14346" width="8.81640625" style="5" bestFit="1" customWidth="1"/>
    <col min="14347" max="14347" width="7.7265625" style="5" bestFit="1" customWidth="1"/>
    <col min="14348" max="14348" width="8.54296875" style="5" bestFit="1" customWidth="1"/>
    <col min="14349" max="14349" width="7.1796875" style="5" bestFit="1" customWidth="1"/>
    <col min="14350" max="14351" width="9" style="5" bestFit="1" customWidth="1"/>
    <col min="14352" max="14353" width="8.7265625" style="5"/>
    <col min="14354" max="14354" width="8.26953125" style="5" bestFit="1" customWidth="1"/>
    <col min="14355" max="14355" width="8.7265625" style="5" bestFit="1" customWidth="1"/>
    <col min="14356" max="14356" width="7.1796875" style="5" bestFit="1" customWidth="1"/>
    <col min="14357" max="14594" width="8.7265625" style="5"/>
    <col min="14595" max="14595" width="11.453125" style="5" customWidth="1"/>
    <col min="14596" max="14596" width="9.453125" style="5" customWidth="1"/>
    <col min="14597" max="14597" width="11.54296875" style="5" customWidth="1"/>
    <col min="14598" max="14598" width="7.453125" style="5" bestFit="1" customWidth="1"/>
    <col min="14599" max="14599" width="8.54296875" style="5" bestFit="1" customWidth="1"/>
    <col min="14600" max="14600" width="4.26953125" style="5" bestFit="1" customWidth="1"/>
    <col min="14601" max="14601" width="6.54296875" style="5" customWidth="1"/>
    <col min="14602" max="14602" width="8.81640625" style="5" bestFit="1" customWidth="1"/>
    <col min="14603" max="14603" width="7.7265625" style="5" bestFit="1" customWidth="1"/>
    <col min="14604" max="14604" width="8.54296875" style="5" bestFit="1" customWidth="1"/>
    <col min="14605" max="14605" width="7.1796875" style="5" bestFit="1" customWidth="1"/>
    <col min="14606" max="14607" width="9" style="5" bestFit="1" customWidth="1"/>
    <col min="14608" max="14609" width="8.7265625" style="5"/>
    <col min="14610" max="14610" width="8.26953125" style="5" bestFit="1" customWidth="1"/>
    <col min="14611" max="14611" width="8.7265625" style="5" bestFit="1" customWidth="1"/>
    <col min="14612" max="14612" width="7.1796875" style="5" bestFit="1" customWidth="1"/>
    <col min="14613" max="14850" width="8.7265625" style="5"/>
    <col min="14851" max="14851" width="11.453125" style="5" customWidth="1"/>
    <col min="14852" max="14852" width="9.453125" style="5" customWidth="1"/>
    <col min="14853" max="14853" width="11.54296875" style="5" customWidth="1"/>
    <col min="14854" max="14854" width="7.453125" style="5" bestFit="1" customWidth="1"/>
    <col min="14855" max="14855" width="8.54296875" style="5" bestFit="1" customWidth="1"/>
    <col min="14856" max="14856" width="4.26953125" style="5" bestFit="1" customWidth="1"/>
    <col min="14857" max="14857" width="6.54296875" style="5" customWidth="1"/>
    <col min="14858" max="14858" width="8.81640625" style="5" bestFit="1" customWidth="1"/>
    <col min="14859" max="14859" width="7.7265625" style="5" bestFit="1" customWidth="1"/>
    <col min="14860" max="14860" width="8.54296875" style="5" bestFit="1" customWidth="1"/>
    <col min="14861" max="14861" width="7.1796875" style="5" bestFit="1" customWidth="1"/>
    <col min="14862" max="14863" width="9" style="5" bestFit="1" customWidth="1"/>
    <col min="14864" max="14865" width="8.7265625" style="5"/>
    <col min="14866" max="14866" width="8.26953125" style="5" bestFit="1" customWidth="1"/>
    <col min="14867" max="14867" width="8.7265625" style="5" bestFit="1" customWidth="1"/>
    <col min="14868" max="14868" width="7.1796875" style="5" bestFit="1" customWidth="1"/>
    <col min="14869" max="15106" width="8.7265625" style="5"/>
    <col min="15107" max="15107" width="11.453125" style="5" customWidth="1"/>
    <col min="15108" max="15108" width="9.453125" style="5" customWidth="1"/>
    <col min="15109" max="15109" width="11.54296875" style="5" customWidth="1"/>
    <col min="15110" max="15110" width="7.453125" style="5" bestFit="1" customWidth="1"/>
    <col min="15111" max="15111" width="8.54296875" style="5" bestFit="1" customWidth="1"/>
    <col min="15112" max="15112" width="4.26953125" style="5" bestFit="1" customWidth="1"/>
    <col min="15113" max="15113" width="6.54296875" style="5" customWidth="1"/>
    <col min="15114" max="15114" width="8.81640625" style="5" bestFit="1" customWidth="1"/>
    <col min="15115" max="15115" width="7.7265625" style="5" bestFit="1" customWidth="1"/>
    <col min="15116" max="15116" width="8.54296875" style="5" bestFit="1" customWidth="1"/>
    <col min="15117" max="15117" width="7.1796875" style="5" bestFit="1" customWidth="1"/>
    <col min="15118" max="15119" width="9" style="5" bestFit="1" customWidth="1"/>
    <col min="15120" max="15121" width="8.7265625" style="5"/>
    <col min="15122" max="15122" width="8.26953125" style="5" bestFit="1" customWidth="1"/>
    <col min="15123" max="15123" width="8.7265625" style="5" bestFit="1" customWidth="1"/>
    <col min="15124" max="15124" width="7.1796875" style="5" bestFit="1" customWidth="1"/>
    <col min="15125" max="15362" width="8.7265625" style="5"/>
    <col min="15363" max="15363" width="11.453125" style="5" customWidth="1"/>
    <col min="15364" max="15364" width="9.453125" style="5" customWidth="1"/>
    <col min="15365" max="15365" width="11.54296875" style="5" customWidth="1"/>
    <col min="15366" max="15366" width="7.453125" style="5" bestFit="1" customWidth="1"/>
    <col min="15367" max="15367" width="8.54296875" style="5" bestFit="1" customWidth="1"/>
    <col min="15368" max="15368" width="4.26953125" style="5" bestFit="1" customWidth="1"/>
    <col min="15369" max="15369" width="6.54296875" style="5" customWidth="1"/>
    <col min="15370" max="15370" width="8.81640625" style="5" bestFit="1" customWidth="1"/>
    <col min="15371" max="15371" width="7.7265625" style="5" bestFit="1" customWidth="1"/>
    <col min="15372" max="15372" width="8.54296875" style="5" bestFit="1" customWidth="1"/>
    <col min="15373" max="15373" width="7.1796875" style="5" bestFit="1" customWidth="1"/>
    <col min="15374" max="15375" width="9" style="5" bestFit="1" customWidth="1"/>
    <col min="15376" max="15377" width="8.7265625" style="5"/>
    <col min="15378" max="15378" width="8.26953125" style="5" bestFit="1" customWidth="1"/>
    <col min="15379" max="15379" width="8.7265625" style="5" bestFit="1" customWidth="1"/>
    <col min="15380" max="15380" width="7.1796875" style="5" bestFit="1" customWidth="1"/>
    <col min="15381" max="15618" width="8.7265625" style="5"/>
    <col min="15619" max="15619" width="11.453125" style="5" customWidth="1"/>
    <col min="15620" max="15620" width="9.453125" style="5" customWidth="1"/>
    <col min="15621" max="15621" width="11.54296875" style="5" customWidth="1"/>
    <col min="15622" max="15622" width="7.453125" style="5" bestFit="1" customWidth="1"/>
    <col min="15623" max="15623" width="8.54296875" style="5" bestFit="1" customWidth="1"/>
    <col min="15624" max="15624" width="4.26953125" style="5" bestFit="1" customWidth="1"/>
    <col min="15625" max="15625" width="6.54296875" style="5" customWidth="1"/>
    <col min="15626" max="15626" width="8.81640625" style="5" bestFit="1" customWidth="1"/>
    <col min="15627" max="15627" width="7.7265625" style="5" bestFit="1" customWidth="1"/>
    <col min="15628" max="15628" width="8.54296875" style="5" bestFit="1" customWidth="1"/>
    <col min="15629" max="15629" width="7.1796875" style="5" bestFit="1" customWidth="1"/>
    <col min="15630" max="15631" width="9" style="5" bestFit="1" customWidth="1"/>
    <col min="15632" max="15633" width="8.7265625" style="5"/>
    <col min="15634" max="15634" width="8.26953125" style="5" bestFit="1" customWidth="1"/>
    <col min="15635" max="15635" width="8.7265625" style="5" bestFit="1" customWidth="1"/>
    <col min="15636" max="15636" width="7.1796875" style="5" bestFit="1" customWidth="1"/>
    <col min="15637" max="15874" width="8.7265625" style="5"/>
    <col min="15875" max="15875" width="11.453125" style="5" customWidth="1"/>
    <col min="15876" max="15876" width="9.453125" style="5" customWidth="1"/>
    <col min="15877" max="15877" width="11.54296875" style="5" customWidth="1"/>
    <col min="15878" max="15878" width="7.453125" style="5" bestFit="1" customWidth="1"/>
    <col min="15879" max="15879" width="8.54296875" style="5" bestFit="1" customWidth="1"/>
    <col min="15880" max="15880" width="4.26953125" style="5" bestFit="1" customWidth="1"/>
    <col min="15881" max="15881" width="6.54296875" style="5" customWidth="1"/>
    <col min="15882" max="15882" width="8.81640625" style="5" bestFit="1" customWidth="1"/>
    <col min="15883" max="15883" width="7.7265625" style="5" bestFit="1" customWidth="1"/>
    <col min="15884" max="15884" width="8.54296875" style="5" bestFit="1" customWidth="1"/>
    <col min="15885" max="15885" width="7.1796875" style="5" bestFit="1" customWidth="1"/>
    <col min="15886" max="15887" width="9" style="5" bestFit="1" customWidth="1"/>
    <col min="15888" max="15889" width="8.7265625" style="5"/>
    <col min="15890" max="15890" width="8.26953125" style="5" bestFit="1" customWidth="1"/>
    <col min="15891" max="15891" width="8.7265625" style="5" bestFit="1" customWidth="1"/>
    <col min="15892" max="15892" width="7.1796875" style="5" bestFit="1" customWidth="1"/>
    <col min="15893" max="16130" width="8.7265625" style="5"/>
    <col min="16131" max="16131" width="11.453125" style="5" customWidth="1"/>
    <col min="16132" max="16132" width="9.453125" style="5" customWidth="1"/>
    <col min="16133" max="16133" width="11.54296875" style="5" customWidth="1"/>
    <col min="16134" max="16134" width="7.453125" style="5" bestFit="1" customWidth="1"/>
    <col min="16135" max="16135" width="8.54296875" style="5" bestFit="1" customWidth="1"/>
    <col min="16136" max="16136" width="4.26953125" style="5" bestFit="1" customWidth="1"/>
    <col min="16137" max="16137" width="6.54296875" style="5" customWidth="1"/>
    <col min="16138" max="16138" width="8.81640625" style="5" bestFit="1" customWidth="1"/>
    <col min="16139" max="16139" width="7.7265625" style="5" bestFit="1" customWidth="1"/>
    <col min="16140" max="16140" width="8.54296875" style="5" bestFit="1" customWidth="1"/>
    <col min="16141" max="16141" width="7.1796875" style="5" bestFit="1" customWidth="1"/>
    <col min="16142" max="16143" width="9" style="5" bestFit="1" customWidth="1"/>
    <col min="16144" max="16145" width="8.7265625" style="5"/>
    <col min="16146" max="16146" width="8.26953125" style="5" bestFit="1" customWidth="1"/>
    <col min="16147" max="16147" width="8.7265625" style="5" bestFit="1" customWidth="1"/>
    <col min="16148" max="16148" width="7.1796875" style="5" bestFit="1" customWidth="1"/>
    <col min="16149" max="16384" width="8.7265625" style="5"/>
  </cols>
  <sheetData>
    <row r="1" spans="1:20" s="9" customFormat="1" ht="78.5" customHeight="1" x14ac:dyDescent="0.3">
      <c r="A1" s="10" t="s">
        <v>30</v>
      </c>
      <c r="B1" s="11" t="s">
        <v>29</v>
      </c>
      <c r="C1" s="11" t="s">
        <v>28</v>
      </c>
      <c r="D1" s="22"/>
      <c r="E1" s="11" t="s">
        <v>27</v>
      </c>
      <c r="F1" s="11" t="s">
        <v>26</v>
      </c>
      <c r="G1" s="11" t="s">
        <v>25</v>
      </c>
      <c r="H1" s="11" t="s">
        <v>24</v>
      </c>
      <c r="I1" s="11" t="s">
        <v>23</v>
      </c>
      <c r="J1" s="11" t="s">
        <v>22</v>
      </c>
      <c r="K1" s="10" t="s">
        <v>21</v>
      </c>
      <c r="L1" s="26"/>
      <c r="M1" s="11" t="s">
        <v>20</v>
      </c>
      <c r="N1" s="10" t="s">
        <v>4</v>
      </c>
      <c r="O1" s="10" t="s">
        <v>19</v>
      </c>
      <c r="P1" s="10" t="s">
        <v>18</v>
      </c>
      <c r="Q1" s="10" t="s">
        <v>17</v>
      </c>
      <c r="R1" s="10" t="s">
        <v>16</v>
      </c>
      <c r="S1" s="10" t="s">
        <v>15</v>
      </c>
      <c r="T1" s="10" t="s">
        <v>14</v>
      </c>
    </row>
    <row r="2" spans="1:20" x14ac:dyDescent="0.3">
      <c r="A2" s="7">
        <v>500000001</v>
      </c>
      <c r="B2" s="8" t="s">
        <v>9</v>
      </c>
      <c r="C2" s="8" t="s">
        <v>8</v>
      </c>
      <c r="D2" s="23"/>
      <c r="E2" s="7">
        <v>4</v>
      </c>
      <c r="F2" s="7">
        <v>0</v>
      </c>
      <c r="G2" s="7">
        <v>1</v>
      </c>
      <c r="H2" s="7">
        <v>0</v>
      </c>
      <c r="I2" s="7">
        <v>0</v>
      </c>
      <c r="J2" s="7">
        <v>1</v>
      </c>
      <c r="K2" s="7">
        <v>1</v>
      </c>
      <c r="L2" s="27"/>
      <c r="M2" s="6">
        <v>18</v>
      </c>
      <c r="N2" s="6">
        <v>5</v>
      </c>
      <c r="O2" s="6">
        <v>1</v>
      </c>
      <c r="P2" s="6">
        <v>6</v>
      </c>
      <c r="Q2" s="6">
        <v>6</v>
      </c>
      <c r="R2" s="6">
        <v>18</v>
      </c>
      <c r="S2" s="6">
        <v>18</v>
      </c>
      <c r="T2" s="6">
        <v>200</v>
      </c>
    </row>
    <row r="3" spans="1:20" x14ac:dyDescent="0.3">
      <c r="A3" s="7">
        <v>500000002</v>
      </c>
      <c r="B3" s="8" t="s">
        <v>9</v>
      </c>
      <c r="C3" s="8" t="s">
        <v>8</v>
      </c>
      <c r="D3" s="23"/>
      <c r="E3" s="7">
        <v>4</v>
      </c>
      <c r="F3" s="7">
        <v>1</v>
      </c>
      <c r="G3" s="7">
        <v>1</v>
      </c>
      <c r="H3" s="7">
        <v>0</v>
      </c>
      <c r="I3" s="7">
        <v>0</v>
      </c>
      <c r="J3" s="7">
        <v>2</v>
      </c>
      <c r="K3" s="7">
        <v>1</v>
      </c>
      <c r="L3" s="27"/>
      <c r="M3" s="6">
        <v>22</v>
      </c>
      <c r="N3" s="6">
        <v>4</v>
      </c>
      <c r="O3" s="6">
        <v>7</v>
      </c>
      <c r="P3" s="6">
        <v>4</v>
      </c>
      <c r="Q3" s="6">
        <v>7</v>
      </c>
      <c r="R3" s="6">
        <v>22</v>
      </c>
      <c r="S3" s="6">
        <v>21</v>
      </c>
      <c r="T3" s="6">
        <v>217</v>
      </c>
    </row>
    <row r="4" spans="1:20" x14ac:dyDescent="0.3">
      <c r="A4" s="7">
        <v>500000003</v>
      </c>
      <c r="B4" s="8" t="s">
        <v>9</v>
      </c>
      <c r="C4" s="8" t="s">
        <v>8</v>
      </c>
      <c r="D4" s="23"/>
      <c r="E4" s="7">
        <v>4</v>
      </c>
      <c r="F4" s="7">
        <v>0</v>
      </c>
      <c r="G4" s="7">
        <v>1</v>
      </c>
      <c r="H4" s="7">
        <v>0</v>
      </c>
      <c r="I4" s="7">
        <v>0</v>
      </c>
      <c r="J4" s="7">
        <v>2</v>
      </c>
      <c r="K4" s="7">
        <v>0</v>
      </c>
      <c r="L4" s="27"/>
      <c r="M4" s="6">
        <v>29</v>
      </c>
      <c r="N4" s="6">
        <v>8</v>
      </c>
      <c r="O4" s="6">
        <v>7</v>
      </c>
      <c r="P4" s="6">
        <v>7</v>
      </c>
      <c r="Q4" s="6">
        <v>7</v>
      </c>
      <c r="R4" s="6">
        <v>29</v>
      </c>
      <c r="S4" s="6">
        <v>27</v>
      </c>
      <c r="T4" s="6">
        <v>245</v>
      </c>
    </row>
    <row r="5" spans="1:20" x14ac:dyDescent="0.3">
      <c r="A5" s="7">
        <v>500000004</v>
      </c>
      <c r="B5" s="8" t="s">
        <v>9</v>
      </c>
      <c r="C5" s="8" t="s">
        <v>8</v>
      </c>
      <c r="D5" s="23"/>
      <c r="E5" s="7">
        <v>4</v>
      </c>
      <c r="F5" s="7">
        <v>0</v>
      </c>
      <c r="G5" s="7">
        <v>1</v>
      </c>
      <c r="H5" s="7">
        <v>0</v>
      </c>
      <c r="I5" s="7">
        <v>0</v>
      </c>
      <c r="J5" s="7">
        <v>2</v>
      </c>
      <c r="K5" s="7">
        <v>0</v>
      </c>
      <c r="L5" s="27"/>
      <c r="M5" s="6">
        <v>25</v>
      </c>
      <c r="N5" s="6">
        <v>6</v>
      </c>
      <c r="O5" s="6">
        <v>5</v>
      </c>
      <c r="P5" s="6">
        <v>6</v>
      </c>
      <c r="Q5" s="6">
        <v>8</v>
      </c>
      <c r="R5" s="6">
        <v>25</v>
      </c>
      <c r="S5" s="6">
        <v>24</v>
      </c>
      <c r="T5" s="6">
        <v>229</v>
      </c>
    </row>
    <row r="6" spans="1:20" x14ac:dyDescent="0.3">
      <c r="A6" s="7">
        <v>500000005</v>
      </c>
      <c r="B6" s="8" t="s">
        <v>9</v>
      </c>
      <c r="C6" s="8" t="s">
        <v>8</v>
      </c>
      <c r="D6" s="23"/>
      <c r="E6" s="7">
        <v>4</v>
      </c>
      <c r="F6" s="7">
        <v>0</v>
      </c>
      <c r="G6" s="7">
        <v>0</v>
      </c>
      <c r="H6" s="7">
        <v>0</v>
      </c>
      <c r="I6" s="7">
        <v>0</v>
      </c>
      <c r="J6" s="7">
        <v>3</v>
      </c>
      <c r="K6" s="7">
        <v>1</v>
      </c>
      <c r="L6" s="27"/>
      <c r="M6" s="6">
        <v>36</v>
      </c>
      <c r="N6" s="6">
        <v>10</v>
      </c>
      <c r="O6" s="6">
        <v>9</v>
      </c>
      <c r="P6" s="6">
        <v>8</v>
      </c>
      <c r="Q6" s="6">
        <v>9</v>
      </c>
      <c r="R6" s="6">
        <v>36</v>
      </c>
      <c r="S6" s="6">
        <v>34</v>
      </c>
      <c r="T6" s="6">
        <v>295</v>
      </c>
    </row>
    <row r="7" spans="1:20" x14ac:dyDescent="0.3">
      <c r="A7" s="7">
        <v>500000006</v>
      </c>
      <c r="B7" s="8" t="s">
        <v>9</v>
      </c>
      <c r="C7" s="8" t="s">
        <v>8</v>
      </c>
      <c r="D7" s="23"/>
      <c r="E7" s="7">
        <v>4</v>
      </c>
      <c r="F7" s="7">
        <v>1</v>
      </c>
      <c r="G7" s="7">
        <v>0</v>
      </c>
      <c r="H7" s="7">
        <v>0</v>
      </c>
      <c r="I7" s="7">
        <v>0</v>
      </c>
      <c r="J7" s="7">
        <v>2</v>
      </c>
      <c r="K7" s="7">
        <v>0</v>
      </c>
      <c r="L7" s="27"/>
      <c r="M7" s="6">
        <v>34</v>
      </c>
      <c r="N7" s="6">
        <v>10</v>
      </c>
      <c r="O7" s="6">
        <v>7</v>
      </c>
      <c r="P7" s="6">
        <v>9</v>
      </c>
      <c r="Q7" s="6">
        <v>8</v>
      </c>
      <c r="R7" s="6">
        <v>34</v>
      </c>
      <c r="S7" s="6">
        <v>32</v>
      </c>
      <c r="T7" s="6">
        <v>275</v>
      </c>
    </row>
    <row r="8" spans="1:20" x14ac:dyDescent="0.3">
      <c r="A8" s="7">
        <v>500000007</v>
      </c>
      <c r="B8" s="8" t="s">
        <v>9</v>
      </c>
      <c r="C8" s="8" t="s">
        <v>8</v>
      </c>
      <c r="D8" s="23"/>
      <c r="E8" s="7">
        <v>4</v>
      </c>
      <c r="F8" s="7">
        <v>1</v>
      </c>
      <c r="G8" s="7">
        <v>0</v>
      </c>
      <c r="H8" s="7">
        <v>0</v>
      </c>
      <c r="I8" s="7">
        <v>0</v>
      </c>
      <c r="J8" s="7">
        <v>1</v>
      </c>
      <c r="K8" s="7">
        <v>0</v>
      </c>
      <c r="L8" s="27"/>
      <c r="M8" s="6">
        <v>25</v>
      </c>
      <c r="N8" s="6">
        <v>7</v>
      </c>
      <c r="O8" s="6">
        <v>5</v>
      </c>
      <c r="P8" s="6">
        <v>7</v>
      </c>
      <c r="Q8" s="6">
        <v>6</v>
      </c>
      <c r="R8" s="6">
        <v>25</v>
      </c>
      <c r="S8" s="6">
        <v>24</v>
      </c>
      <c r="T8" s="6">
        <v>229</v>
      </c>
    </row>
    <row r="9" spans="1:20" x14ac:dyDescent="0.3">
      <c r="A9" s="7">
        <v>500000008</v>
      </c>
      <c r="B9" s="8" t="s">
        <v>9</v>
      </c>
      <c r="C9" s="8" t="s">
        <v>8</v>
      </c>
      <c r="D9" s="23"/>
      <c r="E9" s="7">
        <v>4</v>
      </c>
      <c r="F9" s="7">
        <v>0</v>
      </c>
      <c r="G9" s="7">
        <v>0</v>
      </c>
      <c r="H9" s="7">
        <v>0</v>
      </c>
      <c r="I9" s="7">
        <v>0</v>
      </c>
      <c r="J9" s="7">
        <v>1</v>
      </c>
      <c r="K9" s="7">
        <v>0</v>
      </c>
      <c r="L9" s="27"/>
      <c r="M9" s="6">
        <v>34</v>
      </c>
      <c r="N9" s="6">
        <v>10</v>
      </c>
      <c r="O9" s="6">
        <v>7</v>
      </c>
      <c r="P9" s="6">
        <v>7</v>
      </c>
      <c r="Q9" s="6">
        <v>10</v>
      </c>
      <c r="R9" s="6">
        <v>34</v>
      </c>
      <c r="S9" s="6">
        <v>32</v>
      </c>
      <c r="T9" s="6">
        <v>275</v>
      </c>
    </row>
    <row r="10" spans="1:20" x14ac:dyDescent="0.3">
      <c r="A10" s="7">
        <v>500000009</v>
      </c>
      <c r="B10" s="8" t="s">
        <v>9</v>
      </c>
      <c r="C10" s="8" t="s">
        <v>8</v>
      </c>
      <c r="D10" s="23"/>
      <c r="E10" s="7">
        <v>4</v>
      </c>
      <c r="F10" s="7">
        <v>0</v>
      </c>
      <c r="G10" s="7">
        <v>0</v>
      </c>
      <c r="H10" s="7">
        <v>1</v>
      </c>
      <c r="I10" s="7">
        <v>1</v>
      </c>
      <c r="J10" s="7">
        <v>2</v>
      </c>
      <c r="K10" s="7">
        <v>0</v>
      </c>
      <c r="L10" s="27"/>
      <c r="M10" s="6">
        <v>6</v>
      </c>
      <c r="N10" s="6">
        <v>1</v>
      </c>
      <c r="O10" s="6">
        <v>2</v>
      </c>
      <c r="P10" s="6">
        <v>1</v>
      </c>
      <c r="Q10" s="6">
        <v>2</v>
      </c>
      <c r="R10" s="6">
        <v>6</v>
      </c>
      <c r="S10" s="6">
        <v>6</v>
      </c>
      <c r="T10" s="6">
        <v>133</v>
      </c>
    </row>
    <row r="11" spans="1:20" x14ac:dyDescent="0.3">
      <c r="A11" s="7">
        <v>500000010</v>
      </c>
      <c r="B11" s="8" t="s">
        <v>9</v>
      </c>
      <c r="C11" s="8" t="s">
        <v>8</v>
      </c>
      <c r="D11" s="23"/>
      <c r="E11" s="7">
        <v>4</v>
      </c>
      <c r="F11" s="7">
        <v>1</v>
      </c>
      <c r="G11" s="7">
        <v>0</v>
      </c>
      <c r="H11" s="7">
        <v>0</v>
      </c>
      <c r="I11" s="7">
        <v>0</v>
      </c>
      <c r="J11" s="7">
        <v>2</v>
      </c>
      <c r="K11" s="7">
        <v>0</v>
      </c>
      <c r="L11" s="27"/>
      <c r="M11" s="6">
        <v>15</v>
      </c>
      <c r="N11" s="6">
        <v>3</v>
      </c>
      <c r="O11" s="6">
        <v>4</v>
      </c>
      <c r="P11" s="6">
        <v>2</v>
      </c>
      <c r="Q11" s="6">
        <v>6</v>
      </c>
      <c r="R11" s="6">
        <v>15</v>
      </c>
      <c r="S11" s="6">
        <v>14</v>
      </c>
      <c r="T11" s="6">
        <v>186</v>
      </c>
    </row>
    <row r="12" spans="1:20" x14ac:dyDescent="0.3">
      <c r="A12" s="7">
        <v>500000011</v>
      </c>
      <c r="B12" s="8" t="s">
        <v>9</v>
      </c>
      <c r="C12" s="8" t="s">
        <v>8</v>
      </c>
      <c r="D12" s="23"/>
      <c r="E12" s="7">
        <v>4</v>
      </c>
      <c r="F12" s="7">
        <v>1</v>
      </c>
      <c r="G12" s="7">
        <v>0</v>
      </c>
      <c r="H12" s="7">
        <v>1</v>
      </c>
      <c r="I12" s="7">
        <v>1</v>
      </c>
      <c r="J12" s="7">
        <v>1</v>
      </c>
      <c r="K12" s="7">
        <v>0</v>
      </c>
      <c r="L12" s="27"/>
      <c r="M12" s="6">
        <v>20</v>
      </c>
      <c r="N12" s="6">
        <v>6</v>
      </c>
      <c r="O12" s="6">
        <v>6</v>
      </c>
      <c r="P12" s="6">
        <v>3</v>
      </c>
      <c r="Q12" s="6">
        <v>5</v>
      </c>
      <c r="R12" s="6">
        <v>20</v>
      </c>
      <c r="S12" s="6">
        <v>20</v>
      </c>
      <c r="T12" s="6">
        <v>209</v>
      </c>
    </row>
    <row r="13" spans="1:20" x14ac:dyDescent="0.3">
      <c r="A13" s="7">
        <v>500000012</v>
      </c>
      <c r="B13" s="8" t="s">
        <v>9</v>
      </c>
      <c r="C13" s="8" t="s">
        <v>8</v>
      </c>
      <c r="D13" s="23"/>
      <c r="E13" s="7">
        <v>4</v>
      </c>
      <c r="F13" s="7">
        <v>0</v>
      </c>
      <c r="G13" s="7">
        <v>0</v>
      </c>
      <c r="H13" s="7">
        <v>1</v>
      </c>
      <c r="I13" s="7">
        <v>1</v>
      </c>
      <c r="J13" s="7">
        <v>1</v>
      </c>
      <c r="K13" s="7">
        <v>0</v>
      </c>
      <c r="L13" s="27"/>
      <c r="M13" s="6">
        <v>24</v>
      </c>
      <c r="N13" s="6">
        <v>7</v>
      </c>
      <c r="O13" s="6">
        <v>5</v>
      </c>
      <c r="P13" s="6">
        <v>5</v>
      </c>
      <c r="Q13" s="6">
        <v>7</v>
      </c>
      <c r="R13" s="6">
        <v>24</v>
      </c>
      <c r="S13" s="6">
        <v>24</v>
      </c>
      <c r="T13" s="6">
        <v>225</v>
      </c>
    </row>
    <row r="14" spans="1:20" x14ac:dyDescent="0.3">
      <c r="A14" s="7">
        <v>500000013</v>
      </c>
      <c r="B14" s="8" t="s">
        <v>9</v>
      </c>
      <c r="C14" s="8" t="s">
        <v>8</v>
      </c>
      <c r="D14" s="23"/>
      <c r="E14" s="7">
        <v>4</v>
      </c>
      <c r="F14" s="7">
        <v>0</v>
      </c>
      <c r="G14" s="7">
        <v>0</v>
      </c>
      <c r="H14" s="7">
        <v>1</v>
      </c>
      <c r="I14" s="7">
        <v>1</v>
      </c>
      <c r="J14" s="7">
        <v>1</v>
      </c>
      <c r="K14" s="7">
        <v>0</v>
      </c>
      <c r="L14" s="27"/>
      <c r="M14" s="6">
        <v>20</v>
      </c>
      <c r="N14" s="6">
        <v>4</v>
      </c>
      <c r="O14" s="6">
        <v>5</v>
      </c>
      <c r="P14" s="6">
        <v>5</v>
      </c>
      <c r="Q14" s="6">
        <v>6</v>
      </c>
      <c r="R14" s="6">
        <v>20</v>
      </c>
      <c r="S14" s="6">
        <v>19</v>
      </c>
      <c r="T14" s="6">
        <v>209</v>
      </c>
    </row>
    <row r="15" spans="1:20" x14ac:dyDescent="0.3">
      <c r="A15" s="7">
        <v>500000014</v>
      </c>
      <c r="B15" s="8" t="s">
        <v>9</v>
      </c>
      <c r="C15" s="8" t="s">
        <v>8</v>
      </c>
      <c r="D15" s="23"/>
      <c r="E15" s="7">
        <v>4</v>
      </c>
      <c r="F15" s="7">
        <v>1</v>
      </c>
      <c r="G15" s="7">
        <v>0</v>
      </c>
      <c r="H15" s="7">
        <v>0</v>
      </c>
      <c r="I15" s="7">
        <v>0</v>
      </c>
      <c r="J15" s="7">
        <v>1</v>
      </c>
      <c r="K15" s="7">
        <v>0</v>
      </c>
      <c r="L15" s="27"/>
      <c r="M15" s="6">
        <v>30</v>
      </c>
      <c r="N15" s="6">
        <v>9</v>
      </c>
      <c r="O15" s="6">
        <v>7</v>
      </c>
      <c r="P15" s="6">
        <v>5</v>
      </c>
      <c r="Q15" s="6">
        <v>9</v>
      </c>
      <c r="R15" s="6">
        <v>30</v>
      </c>
      <c r="S15" s="6">
        <v>29</v>
      </c>
      <c r="T15" s="6">
        <v>250</v>
      </c>
    </row>
    <row r="16" spans="1:20" x14ac:dyDescent="0.3">
      <c r="A16" s="7">
        <v>500000015</v>
      </c>
      <c r="B16" s="8" t="s">
        <v>9</v>
      </c>
      <c r="C16" s="8" t="s">
        <v>8</v>
      </c>
      <c r="D16" s="23"/>
      <c r="E16" s="7">
        <v>4</v>
      </c>
      <c r="F16" s="7">
        <v>0</v>
      </c>
      <c r="G16" s="7">
        <v>0</v>
      </c>
      <c r="H16" s="7">
        <v>0</v>
      </c>
      <c r="I16" s="7">
        <v>0</v>
      </c>
      <c r="J16" s="7">
        <v>2</v>
      </c>
      <c r="K16" s="7">
        <v>1</v>
      </c>
      <c r="L16" s="27"/>
      <c r="M16" s="6">
        <v>24</v>
      </c>
      <c r="N16" s="6">
        <v>8</v>
      </c>
      <c r="O16" s="6">
        <v>7</v>
      </c>
      <c r="P16" s="6">
        <v>5</v>
      </c>
      <c r="Q16" s="6">
        <v>4</v>
      </c>
      <c r="R16" s="6">
        <v>24</v>
      </c>
      <c r="S16" s="6">
        <v>22</v>
      </c>
      <c r="T16" s="6">
        <v>225</v>
      </c>
    </row>
    <row r="17" spans="1:20" x14ac:dyDescent="0.3">
      <c r="A17" s="7">
        <v>500000016</v>
      </c>
      <c r="B17" s="8" t="s">
        <v>9</v>
      </c>
      <c r="C17" s="8" t="s">
        <v>8</v>
      </c>
      <c r="D17" s="23"/>
      <c r="E17" s="7">
        <v>4</v>
      </c>
      <c r="F17" s="7">
        <v>0</v>
      </c>
      <c r="G17" s="7">
        <v>1</v>
      </c>
      <c r="H17" s="7">
        <v>1</v>
      </c>
      <c r="I17" s="7">
        <v>1</v>
      </c>
      <c r="J17" s="7">
        <v>2</v>
      </c>
      <c r="K17" s="7">
        <v>0</v>
      </c>
      <c r="L17" s="27"/>
      <c r="M17" s="6">
        <v>9</v>
      </c>
      <c r="N17" s="6">
        <v>1</v>
      </c>
      <c r="O17" s="6">
        <v>3</v>
      </c>
      <c r="P17" s="6">
        <v>5</v>
      </c>
      <c r="Q17" s="6">
        <v>0</v>
      </c>
      <c r="R17" s="6">
        <v>9</v>
      </c>
      <c r="S17" s="6">
        <v>8</v>
      </c>
      <c r="T17" s="6">
        <v>154</v>
      </c>
    </row>
    <row r="18" spans="1:20" x14ac:dyDescent="0.3">
      <c r="A18" s="7">
        <v>500000017</v>
      </c>
      <c r="B18" s="8" t="s">
        <v>9</v>
      </c>
      <c r="C18" s="8" t="s">
        <v>8</v>
      </c>
      <c r="D18" s="23"/>
      <c r="E18" s="7">
        <v>4</v>
      </c>
      <c r="F18" s="7">
        <v>0</v>
      </c>
      <c r="G18" s="7">
        <v>1</v>
      </c>
      <c r="H18" s="7">
        <v>0</v>
      </c>
      <c r="I18" s="7">
        <v>1</v>
      </c>
      <c r="J18" s="7">
        <v>2</v>
      </c>
      <c r="K18" s="7">
        <v>0</v>
      </c>
      <c r="L18" s="27"/>
      <c r="M18" s="6">
        <v>21</v>
      </c>
      <c r="N18" s="6">
        <v>3</v>
      </c>
      <c r="O18" s="6">
        <v>5</v>
      </c>
      <c r="P18" s="6">
        <v>4</v>
      </c>
      <c r="Q18" s="6">
        <v>9</v>
      </c>
      <c r="R18" s="6">
        <v>21</v>
      </c>
      <c r="S18" s="6">
        <v>20</v>
      </c>
      <c r="T18" s="6">
        <v>213</v>
      </c>
    </row>
    <row r="19" spans="1:20" x14ac:dyDescent="0.3">
      <c r="A19" s="7">
        <v>500000018</v>
      </c>
      <c r="B19" s="8" t="s">
        <v>9</v>
      </c>
      <c r="C19" s="8" t="s">
        <v>8</v>
      </c>
      <c r="D19" s="23"/>
      <c r="E19" s="7">
        <v>4</v>
      </c>
      <c r="F19" s="7">
        <v>0</v>
      </c>
      <c r="G19" s="7">
        <v>0</v>
      </c>
      <c r="H19" s="7">
        <v>0</v>
      </c>
      <c r="I19" s="7">
        <v>0</v>
      </c>
      <c r="J19" s="7">
        <v>2</v>
      </c>
      <c r="K19" s="7">
        <v>1</v>
      </c>
      <c r="L19" s="27"/>
      <c r="M19" s="6">
        <v>28</v>
      </c>
      <c r="N19" s="6">
        <v>8</v>
      </c>
      <c r="O19" s="6">
        <v>8</v>
      </c>
      <c r="P19" s="6">
        <v>5</v>
      </c>
      <c r="Q19" s="6">
        <v>7</v>
      </c>
      <c r="R19" s="6">
        <v>28</v>
      </c>
      <c r="S19" s="6">
        <v>26</v>
      </c>
      <c r="T19" s="6">
        <v>241</v>
      </c>
    </row>
    <row r="20" spans="1:20" x14ac:dyDescent="0.3">
      <c r="A20" s="7">
        <v>500000019</v>
      </c>
      <c r="B20" s="8" t="s">
        <v>9</v>
      </c>
      <c r="C20" s="8" t="s">
        <v>8</v>
      </c>
      <c r="D20" s="23"/>
      <c r="E20" s="7">
        <v>4</v>
      </c>
      <c r="F20" s="7">
        <v>1</v>
      </c>
      <c r="G20" s="7">
        <v>1</v>
      </c>
      <c r="H20" s="7">
        <v>1</v>
      </c>
      <c r="I20" s="7">
        <v>1</v>
      </c>
      <c r="J20" s="7">
        <v>1</v>
      </c>
      <c r="K20" s="7">
        <v>0</v>
      </c>
      <c r="L20" s="27"/>
      <c r="M20" s="6">
        <v>18</v>
      </c>
      <c r="N20" s="6">
        <v>3</v>
      </c>
      <c r="O20" s="6">
        <v>3</v>
      </c>
      <c r="P20" s="6">
        <v>6</v>
      </c>
      <c r="Q20" s="6">
        <v>6</v>
      </c>
      <c r="R20" s="6">
        <v>18</v>
      </c>
      <c r="S20" s="6">
        <v>17</v>
      </c>
      <c r="T20" s="6">
        <v>200</v>
      </c>
    </row>
    <row r="21" spans="1:20" x14ac:dyDescent="0.3">
      <c r="A21" s="7">
        <v>500000020</v>
      </c>
      <c r="B21" s="8" t="s">
        <v>9</v>
      </c>
      <c r="C21" s="8" t="s">
        <v>8</v>
      </c>
      <c r="D21" s="23"/>
      <c r="E21" s="7">
        <v>4</v>
      </c>
      <c r="F21" s="7">
        <v>0</v>
      </c>
      <c r="G21" s="7">
        <v>0</v>
      </c>
      <c r="H21" s="7">
        <v>0</v>
      </c>
      <c r="I21" s="7">
        <v>0</v>
      </c>
      <c r="J21" s="7">
        <v>1</v>
      </c>
      <c r="K21" s="7">
        <v>0</v>
      </c>
      <c r="L21" s="27"/>
      <c r="M21" s="6">
        <v>32</v>
      </c>
      <c r="N21" s="6">
        <v>8</v>
      </c>
      <c r="O21" s="6">
        <v>8</v>
      </c>
      <c r="P21" s="6">
        <v>8</v>
      </c>
      <c r="Q21" s="6">
        <v>8</v>
      </c>
      <c r="R21" s="6">
        <v>32</v>
      </c>
      <c r="S21" s="6">
        <v>30</v>
      </c>
      <c r="T21" s="6">
        <v>261</v>
      </c>
    </row>
    <row r="22" spans="1:20" x14ac:dyDescent="0.3">
      <c r="A22" s="7">
        <v>500000021</v>
      </c>
      <c r="B22" s="8" t="s">
        <v>9</v>
      </c>
      <c r="C22" s="8" t="s">
        <v>8</v>
      </c>
      <c r="D22" s="23"/>
      <c r="E22" s="7">
        <v>4</v>
      </c>
      <c r="F22" s="7">
        <v>1</v>
      </c>
      <c r="G22" s="7">
        <v>1</v>
      </c>
      <c r="H22" s="7">
        <v>0</v>
      </c>
      <c r="I22" s="7">
        <v>0</v>
      </c>
      <c r="J22" s="7">
        <v>2</v>
      </c>
      <c r="K22" s="7">
        <v>0</v>
      </c>
      <c r="L22" s="27"/>
      <c r="M22" s="6">
        <v>27</v>
      </c>
      <c r="N22" s="6">
        <v>6</v>
      </c>
      <c r="O22" s="6">
        <v>7</v>
      </c>
      <c r="P22" s="6">
        <v>6</v>
      </c>
      <c r="Q22" s="6">
        <v>8</v>
      </c>
      <c r="R22" s="6">
        <v>27</v>
      </c>
      <c r="S22" s="6">
        <v>25</v>
      </c>
      <c r="T22" s="6">
        <v>237</v>
      </c>
    </row>
    <row r="23" spans="1:20" x14ac:dyDescent="0.3">
      <c r="A23" s="7">
        <v>500000022</v>
      </c>
      <c r="B23" s="8" t="s">
        <v>9</v>
      </c>
      <c r="C23" s="8" t="s">
        <v>8</v>
      </c>
      <c r="D23" s="23"/>
      <c r="E23" s="7">
        <v>4</v>
      </c>
      <c r="F23" s="7">
        <v>0</v>
      </c>
      <c r="G23" s="7">
        <v>0</v>
      </c>
      <c r="H23" s="7">
        <v>0</v>
      </c>
      <c r="I23" s="7">
        <v>0</v>
      </c>
      <c r="J23" s="7">
        <v>2</v>
      </c>
      <c r="K23" s="7">
        <v>0</v>
      </c>
      <c r="L23" s="27"/>
      <c r="M23" s="6">
        <v>20</v>
      </c>
      <c r="N23" s="6">
        <v>5</v>
      </c>
      <c r="O23" s="6">
        <v>5</v>
      </c>
      <c r="P23" s="6">
        <v>4</v>
      </c>
      <c r="Q23" s="6">
        <v>6</v>
      </c>
      <c r="R23" s="6">
        <v>20</v>
      </c>
      <c r="S23" s="6">
        <v>19</v>
      </c>
      <c r="T23" s="6">
        <v>209</v>
      </c>
    </row>
    <row r="24" spans="1:20" x14ac:dyDescent="0.3">
      <c r="A24" s="7">
        <v>500000023</v>
      </c>
      <c r="B24" s="8" t="s">
        <v>9</v>
      </c>
      <c r="C24" s="8" t="s">
        <v>8</v>
      </c>
      <c r="D24" s="23"/>
      <c r="E24" s="7">
        <v>4</v>
      </c>
      <c r="F24" s="7">
        <v>1</v>
      </c>
      <c r="G24" s="7">
        <v>0</v>
      </c>
      <c r="H24" s="7">
        <v>0</v>
      </c>
      <c r="I24" s="7">
        <v>0</v>
      </c>
      <c r="J24" s="7">
        <v>1</v>
      </c>
      <c r="K24" s="7">
        <v>0</v>
      </c>
      <c r="L24" s="27"/>
      <c r="M24" s="6">
        <v>33</v>
      </c>
      <c r="N24" s="6">
        <v>8</v>
      </c>
      <c r="O24" s="6">
        <v>7</v>
      </c>
      <c r="P24" s="6">
        <v>9</v>
      </c>
      <c r="Q24" s="6">
        <v>9</v>
      </c>
      <c r="R24" s="6">
        <v>33</v>
      </c>
      <c r="S24" s="6">
        <v>31</v>
      </c>
      <c r="T24" s="6">
        <v>267</v>
      </c>
    </row>
    <row r="25" spans="1:20" x14ac:dyDescent="0.3">
      <c r="A25" s="7">
        <v>500000024</v>
      </c>
      <c r="B25" s="8" t="s">
        <v>9</v>
      </c>
      <c r="C25" s="8" t="s">
        <v>8</v>
      </c>
      <c r="D25" s="23"/>
      <c r="E25" s="7">
        <v>4</v>
      </c>
      <c r="F25" s="7">
        <v>0</v>
      </c>
      <c r="G25" s="7">
        <v>1</v>
      </c>
      <c r="H25" s="7">
        <v>0</v>
      </c>
      <c r="I25" s="7">
        <v>0</v>
      </c>
      <c r="J25" s="7">
        <v>3</v>
      </c>
      <c r="K25" s="7">
        <v>0</v>
      </c>
      <c r="L25" s="27"/>
      <c r="M25" s="6">
        <v>34</v>
      </c>
      <c r="N25" s="6">
        <v>8</v>
      </c>
      <c r="O25" s="6">
        <v>9</v>
      </c>
      <c r="P25" s="6">
        <v>8</v>
      </c>
      <c r="Q25" s="6">
        <v>9</v>
      </c>
      <c r="R25" s="6">
        <v>34</v>
      </c>
      <c r="S25" s="6">
        <v>32</v>
      </c>
      <c r="T25" s="6">
        <v>275</v>
      </c>
    </row>
    <row r="26" spans="1:20" x14ac:dyDescent="0.3">
      <c r="A26" s="7">
        <v>500000025</v>
      </c>
      <c r="B26" s="8" t="s">
        <v>9</v>
      </c>
      <c r="C26" s="8" t="s">
        <v>8</v>
      </c>
      <c r="D26" s="23"/>
      <c r="E26" s="7">
        <v>4</v>
      </c>
      <c r="F26" s="7">
        <v>1</v>
      </c>
      <c r="G26" s="7">
        <v>1</v>
      </c>
      <c r="H26" s="7">
        <v>0</v>
      </c>
      <c r="I26" s="7">
        <v>0</v>
      </c>
      <c r="J26" s="7">
        <v>2</v>
      </c>
      <c r="K26" s="7">
        <v>0</v>
      </c>
      <c r="L26" s="27"/>
      <c r="M26" s="6">
        <v>31</v>
      </c>
      <c r="N26" s="6">
        <v>8</v>
      </c>
      <c r="O26" s="6">
        <v>7</v>
      </c>
      <c r="P26" s="6">
        <v>7</v>
      </c>
      <c r="Q26" s="6">
        <v>9</v>
      </c>
      <c r="R26" s="6">
        <v>31</v>
      </c>
      <c r="S26" s="6">
        <v>30</v>
      </c>
      <c r="T26" s="6">
        <v>255</v>
      </c>
    </row>
    <row r="27" spans="1:20" x14ac:dyDescent="0.3">
      <c r="A27" s="7">
        <v>500000026</v>
      </c>
      <c r="B27" s="8" t="s">
        <v>9</v>
      </c>
      <c r="C27" s="8" t="s">
        <v>8</v>
      </c>
      <c r="D27" s="23"/>
      <c r="E27" s="7">
        <v>4</v>
      </c>
      <c r="F27" s="7">
        <v>0</v>
      </c>
      <c r="G27" s="7">
        <v>1</v>
      </c>
      <c r="H27" s="7">
        <v>0</v>
      </c>
      <c r="I27" s="7">
        <v>0</v>
      </c>
      <c r="J27" s="7">
        <v>2</v>
      </c>
      <c r="K27" s="7">
        <v>0</v>
      </c>
      <c r="L27" s="27"/>
      <c r="M27" s="6">
        <v>32</v>
      </c>
      <c r="N27" s="6">
        <v>9</v>
      </c>
      <c r="O27" s="6">
        <v>8</v>
      </c>
      <c r="P27" s="6">
        <v>8</v>
      </c>
      <c r="Q27" s="6">
        <v>7</v>
      </c>
      <c r="R27" s="6">
        <v>32</v>
      </c>
      <c r="S27" s="6">
        <v>31</v>
      </c>
      <c r="T27" s="6">
        <v>261</v>
      </c>
    </row>
    <row r="28" spans="1:20" x14ac:dyDescent="0.3">
      <c r="A28" s="7">
        <v>500000027</v>
      </c>
      <c r="B28" s="8" t="s">
        <v>9</v>
      </c>
      <c r="C28" s="8" t="s">
        <v>8</v>
      </c>
      <c r="D28" s="23"/>
      <c r="E28" s="7">
        <v>4</v>
      </c>
      <c r="F28" s="7">
        <v>1</v>
      </c>
      <c r="G28" s="7">
        <v>0</v>
      </c>
      <c r="H28" s="7">
        <v>0</v>
      </c>
      <c r="I28" s="7">
        <v>0</v>
      </c>
      <c r="J28" s="7">
        <v>1</v>
      </c>
      <c r="K28" s="7">
        <v>0</v>
      </c>
      <c r="L28" s="27"/>
      <c r="M28" s="6">
        <v>24</v>
      </c>
      <c r="N28" s="6">
        <v>5</v>
      </c>
      <c r="O28" s="6">
        <v>5</v>
      </c>
      <c r="P28" s="6">
        <v>5</v>
      </c>
      <c r="Q28" s="6">
        <v>9</v>
      </c>
      <c r="R28" s="6">
        <v>24</v>
      </c>
      <c r="S28" s="6">
        <v>22</v>
      </c>
      <c r="T28" s="6">
        <v>225</v>
      </c>
    </row>
    <row r="29" spans="1:20" x14ac:dyDescent="0.3">
      <c r="A29" s="7">
        <v>500000028</v>
      </c>
      <c r="B29" s="8" t="s">
        <v>9</v>
      </c>
      <c r="C29" s="8" t="s">
        <v>8</v>
      </c>
      <c r="D29" s="23"/>
      <c r="E29" s="7">
        <v>4</v>
      </c>
      <c r="F29" s="7">
        <v>0</v>
      </c>
      <c r="G29" s="7">
        <v>1</v>
      </c>
      <c r="H29" s="7">
        <v>0</v>
      </c>
      <c r="I29" s="7">
        <v>0</v>
      </c>
      <c r="J29" s="7">
        <v>2</v>
      </c>
      <c r="K29" s="7">
        <v>1</v>
      </c>
      <c r="L29" s="27"/>
      <c r="M29" s="6">
        <v>25</v>
      </c>
      <c r="N29" s="6">
        <v>8</v>
      </c>
      <c r="O29" s="6">
        <v>6</v>
      </c>
      <c r="P29" s="6">
        <v>6</v>
      </c>
      <c r="Q29" s="6">
        <v>5</v>
      </c>
      <c r="R29" s="6">
        <v>25</v>
      </c>
      <c r="S29" s="6">
        <v>23</v>
      </c>
      <c r="T29" s="6">
        <v>229</v>
      </c>
    </row>
    <row r="30" spans="1:20" x14ac:dyDescent="0.3">
      <c r="A30" s="7">
        <v>500000029</v>
      </c>
      <c r="B30" s="8" t="s">
        <v>9</v>
      </c>
      <c r="C30" s="8" t="s">
        <v>8</v>
      </c>
      <c r="D30" s="23"/>
      <c r="E30" s="7">
        <v>4</v>
      </c>
      <c r="F30" s="7">
        <v>0</v>
      </c>
      <c r="G30" s="7">
        <v>0</v>
      </c>
      <c r="H30" s="7">
        <v>0</v>
      </c>
      <c r="I30" s="7">
        <v>0</v>
      </c>
      <c r="J30" s="7">
        <v>2</v>
      </c>
      <c r="K30" s="7">
        <v>1</v>
      </c>
      <c r="L30" s="27"/>
      <c r="M30" s="6">
        <v>35</v>
      </c>
      <c r="N30" s="6">
        <v>10</v>
      </c>
      <c r="O30" s="6">
        <v>8</v>
      </c>
      <c r="P30" s="6">
        <v>8</v>
      </c>
      <c r="Q30" s="6">
        <v>9</v>
      </c>
      <c r="R30" s="6">
        <v>35</v>
      </c>
      <c r="S30" s="6">
        <v>33</v>
      </c>
      <c r="T30" s="6">
        <v>283</v>
      </c>
    </row>
    <row r="31" spans="1:20" x14ac:dyDescent="0.3">
      <c r="A31" s="7">
        <v>500000030</v>
      </c>
      <c r="B31" s="8" t="s">
        <v>9</v>
      </c>
      <c r="C31" s="8" t="s">
        <v>8</v>
      </c>
      <c r="D31" s="23"/>
      <c r="E31" s="7">
        <v>4</v>
      </c>
      <c r="F31" s="7">
        <v>1</v>
      </c>
      <c r="G31" s="7">
        <v>1</v>
      </c>
      <c r="H31" s="7">
        <v>1</v>
      </c>
      <c r="I31" s="7">
        <v>1</v>
      </c>
      <c r="J31" s="7">
        <v>2</v>
      </c>
      <c r="K31" s="7">
        <v>1</v>
      </c>
      <c r="L31" s="27"/>
      <c r="M31" s="6">
        <v>19</v>
      </c>
      <c r="N31" s="6">
        <v>3</v>
      </c>
      <c r="O31" s="6">
        <v>5</v>
      </c>
      <c r="P31" s="6">
        <v>6</v>
      </c>
      <c r="Q31" s="6">
        <v>5</v>
      </c>
      <c r="R31" s="6">
        <v>19</v>
      </c>
      <c r="S31" s="6">
        <v>18</v>
      </c>
      <c r="T31" s="6">
        <v>204</v>
      </c>
    </row>
    <row r="32" spans="1:20" x14ac:dyDescent="0.3">
      <c r="A32" s="7">
        <v>500000031</v>
      </c>
      <c r="B32" s="8" t="s">
        <v>9</v>
      </c>
      <c r="C32" s="8" t="s">
        <v>8</v>
      </c>
      <c r="D32" s="23"/>
      <c r="E32" s="7">
        <v>4</v>
      </c>
      <c r="F32" s="7">
        <v>1</v>
      </c>
      <c r="G32" s="7">
        <v>1</v>
      </c>
      <c r="H32" s="7">
        <v>0</v>
      </c>
      <c r="I32" s="7">
        <v>0</v>
      </c>
      <c r="J32" s="7">
        <v>3</v>
      </c>
      <c r="K32" s="7">
        <v>0</v>
      </c>
      <c r="L32" s="27"/>
      <c r="M32" s="6">
        <v>29</v>
      </c>
      <c r="N32" s="6">
        <v>8</v>
      </c>
      <c r="O32" s="6">
        <v>8</v>
      </c>
      <c r="P32" s="6">
        <v>6</v>
      </c>
      <c r="Q32" s="6">
        <v>7</v>
      </c>
      <c r="R32" s="6">
        <v>29</v>
      </c>
      <c r="S32" s="6">
        <v>27</v>
      </c>
      <c r="T32" s="6">
        <v>245</v>
      </c>
    </row>
    <row r="33" spans="1:20" x14ac:dyDescent="0.3">
      <c r="A33" s="7">
        <v>500000032</v>
      </c>
      <c r="B33" s="8" t="s">
        <v>9</v>
      </c>
      <c r="C33" s="8" t="s">
        <v>8</v>
      </c>
      <c r="D33" s="23"/>
      <c r="E33" s="7">
        <v>4</v>
      </c>
      <c r="F33" s="7">
        <v>0</v>
      </c>
      <c r="G33" s="7">
        <v>1</v>
      </c>
      <c r="H33" s="7">
        <v>0</v>
      </c>
      <c r="I33" s="7">
        <v>0</v>
      </c>
      <c r="J33" s="7">
        <v>2</v>
      </c>
      <c r="K33" s="7">
        <v>0</v>
      </c>
      <c r="L33" s="27"/>
      <c r="M33" s="6">
        <v>29</v>
      </c>
      <c r="N33" s="6">
        <v>8</v>
      </c>
      <c r="O33" s="6">
        <v>6</v>
      </c>
      <c r="P33" s="6">
        <v>7</v>
      </c>
      <c r="Q33" s="6">
        <v>8</v>
      </c>
      <c r="R33" s="6">
        <v>29</v>
      </c>
      <c r="S33" s="6">
        <v>27</v>
      </c>
      <c r="T33" s="6">
        <v>245</v>
      </c>
    </row>
    <row r="34" spans="1:20" x14ac:dyDescent="0.3">
      <c r="A34" s="7">
        <v>500000033</v>
      </c>
      <c r="B34" s="8" t="s">
        <v>9</v>
      </c>
      <c r="C34" s="8" t="s">
        <v>8</v>
      </c>
      <c r="D34" s="23"/>
      <c r="E34" s="7">
        <v>4</v>
      </c>
      <c r="F34" s="7">
        <v>0</v>
      </c>
      <c r="G34" s="7">
        <v>0</v>
      </c>
      <c r="H34" s="7">
        <v>0</v>
      </c>
      <c r="I34" s="7">
        <v>0</v>
      </c>
      <c r="J34" s="7">
        <v>2</v>
      </c>
      <c r="K34" s="7">
        <v>1</v>
      </c>
      <c r="L34" s="27"/>
      <c r="M34" s="6">
        <v>14</v>
      </c>
      <c r="N34" s="6">
        <v>3</v>
      </c>
      <c r="O34" s="6">
        <v>4</v>
      </c>
      <c r="P34" s="6">
        <v>3</v>
      </c>
      <c r="Q34" s="6">
        <v>4</v>
      </c>
      <c r="R34" s="6">
        <v>14</v>
      </c>
      <c r="S34" s="6">
        <v>13</v>
      </c>
      <c r="T34" s="6">
        <v>181</v>
      </c>
    </row>
    <row r="35" spans="1:20" x14ac:dyDescent="0.3">
      <c r="A35" s="7">
        <v>500000034</v>
      </c>
      <c r="B35" s="8" t="s">
        <v>9</v>
      </c>
      <c r="C35" s="8" t="s">
        <v>8</v>
      </c>
      <c r="D35" s="23"/>
      <c r="E35" s="7">
        <v>4</v>
      </c>
      <c r="F35" s="7">
        <v>1</v>
      </c>
      <c r="G35" s="7">
        <v>1</v>
      </c>
      <c r="H35" s="7">
        <v>0</v>
      </c>
      <c r="I35" s="7">
        <v>0</v>
      </c>
      <c r="J35" s="7">
        <v>2</v>
      </c>
      <c r="K35" s="7">
        <v>0</v>
      </c>
      <c r="L35" s="27"/>
      <c r="M35" s="6">
        <v>17</v>
      </c>
      <c r="N35" s="6">
        <v>5</v>
      </c>
      <c r="O35" s="6">
        <v>6</v>
      </c>
      <c r="P35" s="6">
        <v>3</v>
      </c>
      <c r="Q35" s="6">
        <v>3</v>
      </c>
      <c r="R35" s="6">
        <v>17</v>
      </c>
      <c r="S35" s="6">
        <v>16</v>
      </c>
      <c r="T35" s="6">
        <v>196</v>
      </c>
    </row>
    <row r="36" spans="1:20" x14ac:dyDescent="0.3">
      <c r="A36" s="7">
        <v>500000035</v>
      </c>
      <c r="B36" s="8" t="s">
        <v>9</v>
      </c>
      <c r="C36" s="8" t="s">
        <v>8</v>
      </c>
      <c r="D36" s="23"/>
      <c r="E36" s="7">
        <v>4</v>
      </c>
      <c r="F36" s="7">
        <v>0</v>
      </c>
      <c r="G36" s="7">
        <v>0</v>
      </c>
      <c r="H36" s="7">
        <v>0</v>
      </c>
      <c r="I36" s="7">
        <v>0</v>
      </c>
      <c r="J36" s="7">
        <v>2</v>
      </c>
      <c r="K36" s="7">
        <v>1</v>
      </c>
      <c r="L36" s="27"/>
      <c r="M36" s="6">
        <v>13</v>
      </c>
      <c r="N36" s="6">
        <v>4</v>
      </c>
      <c r="O36" s="6">
        <v>4</v>
      </c>
      <c r="P36" s="6">
        <v>2</v>
      </c>
      <c r="Q36" s="6">
        <v>3</v>
      </c>
      <c r="R36" s="6">
        <v>13</v>
      </c>
      <c r="S36" s="6">
        <v>12</v>
      </c>
      <c r="T36" s="6">
        <v>176</v>
      </c>
    </row>
    <row r="37" spans="1:20" x14ac:dyDescent="0.3">
      <c r="A37" s="7">
        <v>500000036</v>
      </c>
      <c r="B37" s="8" t="s">
        <v>9</v>
      </c>
      <c r="C37" s="8" t="s">
        <v>8</v>
      </c>
      <c r="D37" s="23"/>
      <c r="E37" s="7">
        <v>4</v>
      </c>
      <c r="F37" s="7">
        <v>0</v>
      </c>
      <c r="G37" s="7">
        <v>1</v>
      </c>
      <c r="H37" s="7">
        <v>0</v>
      </c>
      <c r="I37" s="7">
        <v>0</v>
      </c>
      <c r="J37" s="7">
        <v>3</v>
      </c>
      <c r="K37" s="7">
        <v>1</v>
      </c>
      <c r="L37" s="27"/>
      <c r="M37" s="6">
        <v>22</v>
      </c>
      <c r="N37" s="6">
        <v>9</v>
      </c>
      <c r="O37" s="6">
        <v>8</v>
      </c>
      <c r="P37" s="6">
        <v>3</v>
      </c>
      <c r="Q37" s="6">
        <v>2</v>
      </c>
      <c r="R37" s="6">
        <v>22</v>
      </c>
      <c r="S37" s="6">
        <v>20</v>
      </c>
      <c r="T37" s="6">
        <v>217</v>
      </c>
    </row>
    <row r="38" spans="1:20" x14ac:dyDescent="0.3">
      <c r="A38" s="7">
        <v>500000037</v>
      </c>
      <c r="B38" s="8" t="s">
        <v>9</v>
      </c>
      <c r="C38" s="8" t="s">
        <v>8</v>
      </c>
      <c r="D38" s="23"/>
      <c r="E38" s="7">
        <v>4</v>
      </c>
      <c r="F38" s="7">
        <v>0</v>
      </c>
      <c r="G38" s="7">
        <v>0</v>
      </c>
      <c r="H38" s="7">
        <v>0</v>
      </c>
      <c r="I38" s="7">
        <v>0</v>
      </c>
      <c r="J38" s="7">
        <v>3</v>
      </c>
      <c r="K38" s="7">
        <v>1</v>
      </c>
      <c r="L38" s="27"/>
      <c r="M38" s="6">
        <v>34</v>
      </c>
      <c r="N38" s="6">
        <v>9</v>
      </c>
      <c r="O38" s="6">
        <v>8</v>
      </c>
      <c r="P38" s="6">
        <v>8</v>
      </c>
      <c r="Q38" s="6">
        <v>9</v>
      </c>
      <c r="R38" s="6">
        <v>34</v>
      </c>
      <c r="S38" s="6">
        <v>32</v>
      </c>
      <c r="T38" s="6">
        <v>275</v>
      </c>
    </row>
    <row r="39" spans="1:20" x14ac:dyDescent="0.3">
      <c r="A39" s="7">
        <v>500000038</v>
      </c>
      <c r="B39" s="8" t="s">
        <v>9</v>
      </c>
      <c r="C39" s="8" t="s">
        <v>8</v>
      </c>
      <c r="D39" s="23"/>
      <c r="E39" s="7">
        <v>4</v>
      </c>
      <c r="F39" s="7">
        <v>1</v>
      </c>
      <c r="G39" s="7">
        <v>0</v>
      </c>
      <c r="H39" s="7">
        <v>0</v>
      </c>
      <c r="I39" s="7">
        <v>0</v>
      </c>
      <c r="J39" s="7">
        <v>3</v>
      </c>
      <c r="K39" s="7">
        <v>0</v>
      </c>
      <c r="L39" s="27"/>
      <c r="M39" s="6">
        <v>12</v>
      </c>
      <c r="N39" s="6">
        <v>2</v>
      </c>
      <c r="O39" s="6">
        <v>1</v>
      </c>
      <c r="P39" s="6">
        <v>6</v>
      </c>
      <c r="Q39" s="6">
        <v>3</v>
      </c>
      <c r="R39" s="6">
        <v>12</v>
      </c>
      <c r="S39" s="6">
        <v>12</v>
      </c>
      <c r="T39" s="6">
        <v>171</v>
      </c>
    </row>
    <row r="40" spans="1:20" x14ac:dyDescent="0.3">
      <c r="A40" s="7">
        <v>500000039</v>
      </c>
      <c r="B40" s="8" t="s">
        <v>9</v>
      </c>
      <c r="C40" s="8" t="s">
        <v>8</v>
      </c>
      <c r="D40" s="23"/>
      <c r="E40" s="7">
        <v>4</v>
      </c>
      <c r="F40" s="7">
        <v>0</v>
      </c>
      <c r="G40" s="7">
        <v>0</v>
      </c>
      <c r="H40" s="7">
        <v>1</v>
      </c>
      <c r="I40" s="7">
        <v>1</v>
      </c>
      <c r="J40" s="7">
        <v>3</v>
      </c>
      <c r="K40" s="7">
        <v>0</v>
      </c>
      <c r="L40" s="27"/>
      <c r="M40" s="6">
        <v>14</v>
      </c>
      <c r="N40" s="6">
        <v>3</v>
      </c>
      <c r="O40" s="6">
        <v>5</v>
      </c>
      <c r="P40" s="6">
        <v>4</v>
      </c>
      <c r="Q40" s="6">
        <v>2</v>
      </c>
      <c r="R40" s="6">
        <v>14</v>
      </c>
      <c r="S40" s="6">
        <v>13</v>
      </c>
      <c r="T40" s="6">
        <v>181</v>
      </c>
    </row>
    <row r="41" spans="1:20" x14ac:dyDescent="0.3">
      <c r="A41" s="7">
        <v>500000040</v>
      </c>
      <c r="B41" s="8" t="s">
        <v>9</v>
      </c>
      <c r="C41" s="8" t="s">
        <v>8</v>
      </c>
      <c r="D41" s="23"/>
      <c r="E41" s="7">
        <v>4</v>
      </c>
      <c r="F41" s="7">
        <v>0</v>
      </c>
      <c r="G41" s="7">
        <v>0</v>
      </c>
      <c r="H41" s="7">
        <v>0</v>
      </c>
      <c r="I41" s="7">
        <v>0</v>
      </c>
      <c r="J41" s="7">
        <v>2</v>
      </c>
      <c r="K41" s="7">
        <v>0</v>
      </c>
      <c r="L41" s="27"/>
      <c r="M41" s="6">
        <v>25</v>
      </c>
      <c r="N41" s="6">
        <v>8</v>
      </c>
      <c r="O41" s="6">
        <v>7</v>
      </c>
      <c r="P41" s="6">
        <v>4</v>
      </c>
      <c r="Q41" s="6">
        <v>6</v>
      </c>
      <c r="R41" s="6">
        <v>25</v>
      </c>
      <c r="S41" s="6">
        <v>23</v>
      </c>
      <c r="T41" s="6">
        <v>229</v>
      </c>
    </row>
    <row r="42" spans="1:20" x14ac:dyDescent="0.3">
      <c r="A42" s="7">
        <v>500000041</v>
      </c>
      <c r="B42" s="8" t="s">
        <v>9</v>
      </c>
      <c r="C42" s="8" t="s">
        <v>8</v>
      </c>
      <c r="D42" s="23"/>
      <c r="E42" s="7">
        <v>4</v>
      </c>
      <c r="F42" s="7">
        <v>1</v>
      </c>
      <c r="G42" s="7">
        <v>0</v>
      </c>
      <c r="H42" s="7">
        <v>0</v>
      </c>
      <c r="I42" s="7">
        <v>0</v>
      </c>
      <c r="J42" s="7">
        <v>3</v>
      </c>
      <c r="K42" s="7">
        <v>0</v>
      </c>
      <c r="L42" s="27"/>
      <c r="M42" s="6">
        <v>33</v>
      </c>
      <c r="N42" s="6">
        <v>10</v>
      </c>
      <c r="O42" s="6">
        <v>7</v>
      </c>
      <c r="P42" s="6">
        <v>7</v>
      </c>
      <c r="Q42" s="6">
        <v>9</v>
      </c>
      <c r="R42" s="6">
        <v>33</v>
      </c>
      <c r="S42" s="6">
        <v>31</v>
      </c>
      <c r="T42" s="6">
        <v>267</v>
      </c>
    </row>
    <row r="43" spans="1:20" x14ac:dyDescent="0.3">
      <c r="A43" s="7">
        <v>500000042</v>
      </c>
      <c r="B43" s="8" t="s">
        <v>9</v>
      </c>
      <c r="C43" s="8" t="s">
        <v>8</v>
      </c>
      <c r="D43" s="23"/>
      <c r="E43" s="7">
        <v>4</v>
      </c>
      <c r="F43" s="7">
        <v>1</v>
      </c>
      <c r="G43" s="7">
        <v>1</v>
      </c>
      <c r="H43" s="7">
        <v>0</v>
      </c>
      <c r="I43" s="7">
        <v>0</v>
      </c>
      <c r="J43" s="7">
        <v>3</v>
      </c>
      <c r="K43" s="7">
        <v>0</v>
      </c>
      <c r="L43" s="27"/>
      <c r="M43" s="6">
        <v>16</v>
      </c>
      <c r="N43" s="6">
        <v>3</v>
      </c>
      <c r="O43" s="6">
        <v>5</v>
      </c>
      <c r="P43" s="6">
        <v>1</v>
      </c>
      <c r="Q43" s="6">
        <v>7</v>
      </c>
      <c r="R43" s="6">
        <v>16</v>
      </c>
      <c r="S43" s="6">
        <v>16</v>
      </c>
      <c r="T43" s="6">
        <v>191</v>
      </c>
    </row>
    <row r="44" spans="1:20" x14ac:dyDescent="0.3">
      <c r="A44" s="7">
        <v>500000043</v>
      </c>
      <c r="B44" s="8" t="s">
        <v>9</v>
      </c>
      <c r="C44" s="8" t="s">
        <v>8</v>
      </c>
      <c r="D44" s="23"/>
      <c r="E44" s="7">
        <v>4</v>
      </c>
      <c r="F44" s="7">
        <v>0</v>
      </c>
      <c r="G44" s="7">
        <v>1</v>
      </c>
      <c r="H44" s="7">
        <v>0</v>
      </c>
      <c r="I44" s="7">
        <v>0</v>
      </c>
      <c r="J44" s="7">
        <v>1</v>
      </c>
      <c r="K44" s="7">
        <v>0</v>
      </c>
      <c r="L44" s="27"/>
      <c r="M44" s="6">
        <v>35</v>
      </c>
      <c r="N44" s="6">
        <v>10</v>
      </c>
      <c r="O44" s="6">
        <v>9</v>
      </c>
      <c r="P44" s="6">
        <v>6</v>
      </c>
      <c r="Q44" s="6">
        <v>10</v>
      </c>
      <c r="R44" s="6">
        <v>35</v>
      </c>
      <c r="S44" s="6">
        <v>33</v>
      </c>
      <c r="T44" s="6">
        <v>283</v>
      </c>
    </row>
    <row r="45" spans="1:20" x14ac:dyDescent="0.3">
      <c r="A45" s="7">
        <v>500000044</v>
      </c>
      <c r="B45" s="8" t="s">
        <v>9</v>
      </c>
      <c r="C45" s="8" t="s">
        <v>8</v>
      </c>
      <c r="D45" s="23"/>
      <c r="E45" s="7">
        <v>4</v>
      </c>
      <c r="F45" s="7">
        <v>1</v>
      </c>
      <c r="G45" s="7">
        <v>1</v>
      </c>
      <c r="H45" s="7">
        <v>0</v>
      </c>
      <c r="I45" s="7">
        <v>0</v>
      </c>
      <c r="J45" s="7">
        <v>2</v>
      </c>
      <c r="K45" s="7">
        <v>0</v>
      </c>
      <c r="L45" s="27"/>
      <c r="M45" s="6">
        <v>22</v>
      </c>
      <c r="N45" s="6">
        <v>4</v>
      </c>
      <c r="O45" s="6">
        <v>7</v>
      </c>
      <c r="P45" s="6">
        <v>6</v>
      </c>
      <c r="Q45" s="6">
        <v>5</v>
      </c>
      <c r="R45" s="6">
        <v>22</v>
      </c>
      <c r="S45" s="6">
        <v>20</v>
      </c>
      <c r="T45" s="6">
        <v>217</v>
      </c>
    </row>
    <row r="46" spans="1:20" x14ac:dyDescent="0.3">
      <c r="A46" s="7">
        <v>500000045</v>
      </c>
      <c r="B46" s="8" t="s">
        <v>9</v>
      </c>
      <c r="C46" s="8" t="s">
        <v>8</v>
      </c>
      <c r="D46" s="23"/>
      <c r="E46" s="7">
        <v>4</v>
      </c>
      <c r="F46" s="7">
        <v>0</v>
      </c>
      <c r="G46" s="7">
        <v>1</v>
      </c>
      <c r="H46" s="7">
        <v>0</v>
      </c>
      <c r="I46" s="7">
        <v>0</v>
      </c>
      <c r="J46" s="7">
        <v>3</v>
      </c>
      <c r="K46" s="7">
        <v>0</v>
      </c>
      <c r="L46" s="27"/>
      <c r="M46" s="6">
        <v>33</v>
      </c>
      <c r="N46" s="6">
        <v>9</v>
      </c>
      <c r="O46" s="6">
        <v>8</v>
      </c>
      <c r="P46" s="6">
        <v>7</v>
      </c>
      <c r="Q46" s="6">
        <v>9</v>
      </c>
      <c r="R46" s="6">
        <v>33</v>
      </c>
      <c r="S46" s="6">
        <v>31</v>
      </c>
      <c r="T46" s="6">
        <v>267</v>
      </c>
    </row>
    <row r="47" spans="1:20" x14ac:dyDescent="0.3">
      <c r="A47" s="7">
        <v>500000046</v>
      </c>
      <c r="B47" s="8" t="s">
        <v>9</v>
      </c>
      <c r="C47" s="8" t="s">
        <v>8</v>
      </c>
      <c r="D47" s="23"/>
      <c r="E47" s="7">
        <v>4</v>
      </c>
      <c r="F47" s="7">
        <v>0</v>
      </c>
      <c r="G47" s="7">
        <v>0</v>
      </c>
      <c r="H47" s="7">
        <v>0</v>
      </c>
      <c r="I47" s="7">
        <v>0</v>
      </c>
      <c r="J47" s="7">
        <v>3</v>
      </c>
      <c r="K47" s="7">
        <v>1</v>
      </c>
      <c r="L47" s="27"/>
      <c r="M47" s="6">
        <v>22</v>
      </c>
      <c r="N47" s="6">
        <v>6</v>
      </c>
      <c r="O47" s="6">
        <v>4</v>
      </c>
      <c r="P47" s="6">
        <v>5</v>
      </c>
      <c r="Q47" s="6">
        <v>7</v>
      </c>
      <c r="R47" s="6">
        <v>22</v>
      </c>
      <c r="S47" s="6">
        <v>21</v>
      </c>
      <c r="T47" s="6">
        <v>217</v>
      </c>
    </row>
    <row r="48" spans="1:20" x14ac:dyDescent="0.3">
      <c r="A48" s="7">
        <v>500000047</v>
      </c>
      <c r="B48" s="8" t="s">
        <v>9</v>
      </c>
      <c r="C48" s="8" t="s">
        <v>8</v>
      </c>
      <c r="D48" s="23"/>
      <c r="E48" s="7">
        <v>4</v>
      </c>
      <c r="F48" s="7">
        <v>0</v>
      </c>
      <c r="G48" s="7">
        <v>0</v>
      </c>
      <c r="H48" s="7">
        <v>1</v>
      </c>
      <c r="I48" s="7">
        <v>1</v>
      </c>
      <c r="J48" s="7">
        <v>2</v>
      </c>
      <c r="K48" s="7">
        <v>0</v>
      </c>
      <c r="L48" s="27"/>
      <c r="M48" s="6">
        <v>9</v>
      </c>
      <c r="N48" s="6">
        <v>1</v>
      </c>
      <c r="O48" s="6">
        <v>5</v>
      </c>
      <c r="P48" s="6">
        <v>2</v>
      </c>
      <c r="Q48" s="6">
        <v>1</v>
      </c>
      <c r="R48" s="6">
        <v>9</v>
      </c>
      <c r="S48" s="6">
        <v>8</v>
      </c>
      <c r="T48" s="6">
        <v>154</v>
      </c>
    </row>
    <row r="49" spans="1:20" x14ac:dyDescent="0.3">
      <c r="A49" s="7">
        <v>500000048</v>
      </c>
      <c r="B49" s="8" t="s">
        <v>9</v>
      </c>
      <c r="C49" s="8" t="s">
        <v>8</v>
      </c>
      <c r="D49" s="23"/>
      <c r="E49" s="7">
        <v>4</v>
      </c>
      <c r="F49" s="7">
        <v>1</v>
      </c>
      <c r="G49" s="7">
        <v>1</v>
      </c>
      <c r="H49" s="7">
        <v>1</v>
      </c>
      <c r="I49" s="7">
        <v>1</v>
      </c>
      <c r="J49" s="7">
        <v>2</v>
      </c>
      <c r="K49" s="7">
        <v>0</v>
      </c>
      <c r="L49" s="27"/>
      <c r="M49" s="6">
        <v>12</v>
      </c>
      <c r="N49" s="6">
        <v>2</v>
      </c>
      <c r="O49" s="6">
        <v>4</v>
      </c>
      <c r="P49" s="6">
        <v>2</v>
      </c>
      <c r="Q49" s="6">
        <v>4</v>
      </c>
      <c r="R49" s="6">
        <v>12</v>
      </c>
      <c r="S49" s="6">
        <v>12</v>
      </c>
      <c r="T49" s="6">
        <v>171</v>
      </c>
    </row>
    <row r="50" spans="1:20" x14ac:dyDescent="0.3">
      <c r="A50" s="7">
        <v>500000049</v>
      </c>
      <c r="B50" s="8" t="s">
        <v>9</v>
      </c>
      <c r="C50" s="8" t="s">
        <v>8</v>
      </c>
      <c r="D50" s="23"/>
      <c r="E50" s="7">
        <v>4</v>
      </c>
      <c r="F50" s="7">
        <v>0</v>
      </c>
      <c r="G50" s="7">
        <v>0</v>
      </c>
      <c r="H50" s="7">
        <v>0</v>
      </c>
      <c r="I50" s="7">
        <v>0</v>
      </c>
      <c r="J50" s="7">
        <v>2</v>
      </c>
      <c r="K50" s="7">
        <v>1</v>
      </c>
      <c r="L50" s="27"/>
      <c r="M50" s="6">
        <v>31</v>
      </c>
      <c r="N50" s="6">
        <v>8</v>
      </c>
      <c r="O50" s="6">
        <v>7</v>
      </c>
      <c r="P50" s="6">
        <v>7</v>
      </c>
      <c r="Q50" s="6">
        <v>9</v>
      </c>
      <c r="R50" s="6">
        <v>31</v>
      </c>
      <c r="S50" s="6">
        <v>29</v>
      </c>
      <c r="T50" s="6">
        <v>255</v>
      </c>
    </row>
    <row r="51" spans="1:20" x14ac:dyDescent="0.3">
      <c r="A51" s="7">
        <v>500000050</v>
      </c>
      <c r="B51" s="8" t="s">
        <v>9</v>
      </c>
      <c r="C51" s="8" t="s">
        <v>8</v>
      </c>
      <c r="D51" s="23"/>
      <c r="E51" s="7">
        <v>4</v>
      </c>
      <c r="F51" s="7">
        <v>0</v>
      </c>
      <c r="G51" s="7">
        <v>1</v>
      </c>
      <c r="H51" s="7">
        <v>0</v>
      </c>
      <c r="I51" s="7">
        <v>0</v>
      </c>
      <c r="J51" s="7">
        <v>2</v>
      </c>
      <c r="K51" s="7">
        <v>0</v>
      </c>
      <c r="L51" s="27"/>
      <c r="M51" s="6">
        <v>23</v>
      </c>
      <c r="N51" s="6">
        <v>7</v>
      </c>
      <c r="O51" s="6">
        <v>7</v>
      </c>
      <c r="P51" s="6">
        <v>4</v>
      </c>
      <c r="Q51" s="6">
        <v>5</v>
      </c>
      <c r="R51" s="6">
        <v>23</v>
      </c>
      <c r="S51" s="6">
        <v>21</v>
      </c>
      <c r="T51" s="6">
        <v>221</v>
      </c>
    </row>
    <row r="52" spans="1:20" x14ac:dyDescent="0.3">
      <c r="A52" s="7">
        <v>500000051</v>
      </c>
      <c r="B52" s="8" t="s">
        <v>9</v>
      </c>
      <c r="C52" s="8" t="s">
        <v>8</v>
      </c>
      <c r="D52" s="23"/>
      <c r="E52" s="7">
        <v>4</v>
      </c>
      <c r="F52" s="7">
        <v>1</v>
      </c>
      <c r="G52" s="7">
        <v>0</v>
      </c>
      <c r="H52" s="7">
        <v>0</v>
      </c>
      <c r="I52" s="7">
        <v>0</v>
      </c>
      <c r="J52" s="7">
        <v>3</v>
      </c>
      <c r="K52" s="7">
        <v>0</v>
      </c>
      <c r="L52" s="27"/>
      <c r="M52" s="6">
        <v>35</v>
      </c>
      <c r="N52" s="6">
        <v>9</v>
      </c>
      <c r="O52" s="6">
        <v>8</v>
      </c>
      <c r="P52" s="6">
        <v>8</v>
      </c>
      <c r="Q52" s="6">
        <v>10</v>
      </c>
      <c r="R52" s="6">
        <v>35</v>
      </c>
      <c r="S52" s="6">
        <v>34</v>
      </c>
      <c r="T52" s="6">
        <v>283</v>
      </c>
    </row>
    <row r="53" spans="1:20" x14ac:dyDescent="0.3">
      <c r="A53" s="7">
        <v>500000052</v>
      </c>
      <c r="B53" s="8" t="s">
        <v>9</v>
      </c>
      <c r="C53" s="8" t="s">
        <v>8</v>
      </c>
      <c r="D53" s="23"/>
      <c r="E53" s="7">
        <v>4</v>
      </c>
      <c r="F53" s="7">
        <v>1</v>
      </c>
      <c r="G53" s="7">
        <v>0</v>
      </c>
      <c r="H53" s="7">
        <v>0</v>
      </c>
      <c r="I53" s="7">
        <v>0</v>
      </c>
      <c r="J53" s="7">
        <v>2</v>
      </c>
      <c r="K53" s="7">
        <v>0</v>
      </c>
      <c r="L53" s="27"/>
      <c r="M53" s="6">
        <v>15</v>
      </c>
      <c r="N53" s="6">
        <v>2</v>
      </c>
      <c r="O53" s="6">
        <v>5</v>
      </c>
      <c r="P53" s="6">
        <v>3</v>
      </c>
      <c r="Q53" s="6">
        <v>5</v>
      </c>
      <c r="R53" s="6">
        <v>15</v>
      </c>
      <c r="S53" s="6">
        <v>13</v>
      </c>
      <c r="T53" s="6">
        <v>186</v>
      </c>
    </row>
    <row r="54" spans="1:20" x14ac:dyDescent="0.3">
      <c r="A54" s="7">
        <v>500000053</v>
      </c>
      <c r="B54" s="8" t="s">
        <v>9</v>
      </c>
      <c r="C54" s="8" t="s">
        <v>8</v>
      </c>
      <c r="D54" s="23"/>
      <c r="E54" s="7">
        <v>4</v>
      </c>
      <c r="F54" s="7">
        <v>1</v>
      </c>
      <c r="G54" s="7">
        <v>0</v>
      </c>
      <c r="H54" s="7">
        <v>0</v>
      </c>
      <c r="I54" s="7">
        <v>0</v>
      </c>
      <c r="J54" s="7">
        <v>2</v>
      </c>
      <c r="K54" s="7">
        <v>0</v>
      </c>
      <c r="L54" s="27"/>
      <c r="M54" s="6">
        <v>34</v>
      </c>
      <c r="N54" s="6">
        <v>10</v>
      </c>
      <c r="O54" s="6">
        <v>8</v>
      </c>
      <c r="P54" s="6">
        <v>7</v>
      </c>
      <c r="Q54" s="6">
        <v>9</v>
      </c>
      <c r="R54" s="6">
        <v>34</v>
      </c>
      <c r="S54" s="6">
        <v>32</v>
      </c>
      <c r="T54" s="6">
        <v>275</v>
      </c>
    </row>
    <row r="55" spans="1:20" x14ac:dyDescent="0.3">
      <c r="A55" s="7">
        <v>500000054</v>
      </c>
      <c r="B55" s="8" t="s">
        <v>9</v>
      </c>
      <c r="C55" s="8" t="s">
        <v>8</v>
      </c>
      <c r="D55" s="23"/>
      <c r="E55" s="7">
        <v>4</v>
      </c>
      <c r="F55" s="7">
        <v>0</v>
      </c>
      <c r="G55" s="7">
        <v>0</v>
      </c>
      <c r="H55" s="7">
        <v>0</v>
      </c>
      <c r="I55" s="7">
        <v>0</v>
      </c>
      <c r="J55" s="7">
        <v>2</v>
      </c>
      <c r="K55" s="7">
        <v>0</v>
      </c>
      <c r="L55" s="27"/>
      <c r="M55" s="6">
        <v>15</v>
      </c>
      <c r="N55" s="6">
        <v>4</v>
      </c>
      <c r="O55" s="6">
        <v>7</v>
      </c>
      <c r="P55" s="6">
        <v>2</v>
      </c>
      <c r="Q55" s="6">
        <v>2</v>
      </c>
      <c r="R55" s="6">
        <v>15</v>
      </c>
      <c r="S55" s="6">
        <v>14</v>
      </c>
      <c r="T55" s="6">
        <v>186</v>
      </c>
    </row>
    <row r="56" spans="1:20" x14ac:dyDescent="0.3">
      <c r="A56" s="7">
        <v>500000055</v>
      </c>
      <c r="B56" s="8" t="s">
        <v>9</v>
      </c>
      <c r="C56" s="8" t="s">
        <v>8</v>
      </c>
      <c r="D56" s="23"/>
      <c r="E56" s="7">
        <v>4</v>
      </c>
      <c r="F56" s="7">
        <v>0</v>
      </c>
      <c r="G56" s="7">
        <v>0</v>
      </c>
      <c r="H56" s="7">
        <v>0</v>
      </c>
      <c r="I56" s="7">
        <v>0</v>
      </c>
      <c r="J56" s="7">
        <v>2</v>
      </c>
      <c r="K56" s="7">
        <v>0</v>
      </c>
      <c r="L56" s="27"/>
      <c r="M56" s="6">
        <v>24</v>
      </c>
      <c r="N56" s="6">
        <v>6</v>
      </c>
      <c r="O56" s="6">
        <v>8</v>
      </c>
      <c r="P56" s="6">
        <v>4</v>
      </c>
      <c r="Q56" s="6">
        <v>6</v>
      </c>
      <c r="R56" s="6">
        <v>24</v>
      </c>
      <c r="S56" s="6">
        <v>22</v>
      </c>
      <c r="T56" s="6">
        <v>225</v>
      </c>
    </row>
    <row r="57" spans="1:20" x14ac:dyDescent="0.3">
      <c r="A57" s="7">
        <v>500000056</v>
      </c>
      <c r="B57" s="8" t="s">
        <v>9</v>
      </c>
      <c r="C57" s="8" t="s">
        <v>8</v>
      </c>
      <c r="D57" s="23"/>
      <c r="E57" s="7">
        <v>4</v>
      </c>
      <c r="F57" s="7">
        <v>1</v>
      </c>
      <c r="G57" s="7">
        <v>0</v>
      </c>
      <c r="H57" s="7">
        <v>0</v>
      </c>
      <c r="I57" s="7">
        <v>0</v>
      </c>
      <c r="J57" s="7">
        <v>2</v>
      </c>
      <c r="K57" s="7">
        <v>0</v>
      </c>
      <c r="L57" s="27"/>
      <c r="M57" s="6">
        <v>20</v>
      </c>
      <c r="N57" s="6">
        <v>7</v>
      </c>
      <c r="O57" s="6">
        <v>4</v>
      </c>
      <c r="P57" s="6">
        <v>3</v>
      </c>
      <c r="Q57" s="6">
        <v>6</v>
      </c>
      <c r="R57" s="6">
        <v>20</v>
      </c>
      <c r="S57" s="6">
        <v>19</v>
      </c>
      <c r="T57" s="6">
        <v>209</v>
      </c>
    </row>
    <row r="58" spans="1:20" x14ac:dyDescent="0.3">
      <c r="A58" s="7">
        <v>500000057</v>
      </c>
      <c r="B58" s="8" t="s">
        <v>9</v>
      </c>
      <c r="C58" s="8" t="s">
        <v>8</v>
      </c>
      <c r="D58" s="23"/>
      <c r="E58" s="7">
        <v>5</v>
      </c>
      <c r="F58" s="7">
        <v>1</v>
      </c>
      <c r="G58" s="7">
        <v>0</v>
      </c>
      <c r="H58" s="7">
        <v>1</v>
      </c>
      <c r="I58" s="7">
        <v>1</v>
      </c>
      <c r="J58" s="7">
        <v>1</v>
      </c>
      <c r="K58" s="7">
        <v>0</v>
      </c>
      <c r="L58" s="27"/>
      <c r="M58" s="6">
        <v>8</v>
      </c>
      <c r="N58" s="6">
        <v>3</v>
      </c>
      <c r="O58" s="6">
        <v>0</v>
      </c>
      <c r="P58" s="6">
        <v>4</v>
      </c>
      <c r="Q58" s="6">
        <v>1</v>
      </c>
      <c r="R58" s="6">
        <v>8</v>
      </c>
      <c r="S58" s="6">
        <v>8</v>
      </c>
      <c r="T58" s="6">
        <v>165</v>
      </c>
    </row>
    <row r="59" spans="1:20" x14ac:dyDescent="0.3">
      <c r="A59" s="7">
        <v>500000058</v>
      </c>
      <c r="B59" s="8" t="s">
        <v>9</v>
      </c>
      <c r="C59" s="8" t="s">
        <v>8</v>
      </c>
      <c r="D59" s="23"/>
      <c r="E59" s="7">
        <v>5</v>
      </c>
      <c r="F59" s="7">
        <v>1</v>
      </c>
      <c r="G59" s="7">
        <v>0</v>
      </c>
      <c r="H59" s="7">
        <v>0</v>
      </c>
      <c r="I59" s="7">
        <v>0</v>
      </c>
      <c r="J59" s="7">
        <v>1</v>
      </c>
      <c r="K59" s="7">
        <v>0</v>
      </c>
      <c r="L59" s="27"/>
      <c r="M59" s="6">
        <v>19</v>
      </c>
      <c r="N59" s="6">
        <v>7</v>
      </c>
      <c r="O59" s="6">
        <v>5</v>
      </c>
      <c r="P59" s="6">
        <v>5</v>
      </c>
      <c r="Q59" s="6">
        <v>2</v>
      </c>
      <c r="R59" s="6">
        <v>19</v>
      </c>
      <c r="S59" s="6">
        <v>18</v>
      </c>
      <c r="T59" s="6">
        <v>207</v>
      </c>
    </row>
    <row r="60" spans="1:20" x14ac:dyDescent="0.3">
      <c r="A60" s="7">
        <v>500000059</v>
      </c>
      <c r="B60" s="8" t="s">
        <v>9</v>
      </c>
      <c r="C60" s="8" t="s">
        <v>8</v>
      </c>
      <c r="D60" s="23"/>
      <c r="E60" s="7">
        <v>5</v>
      </c>
      <c r="F60" s="7">
        <v>0</v>
      </c>
      <c r="G60" s="7">
        <v>0</v>
      </c>
      <c r="H60" s="7">
        <v>0</v>
      </c>
      <c r="I60" s="7">
        <v>0</v>
      </c>
      <c r="J60" s="7">
        <v>1</v>
      </c>
      <c r="K60" s="7">
        <v>0</v>
      </c>
      <c r="L60" s="27"/>
      <c r="M60" s="6">
        <v>20</v>
      </c>
      <c r="N60" s="6">
        <v>5</v>
      </c>
      <c r="O60" s="6">
        <v>5</v>
      </c>
      <c r="P60" s="6">
        <v>5</v>
      </c>
      <c r="Q60" s="6">
        <v>5</v>
      </c>
      <c r="R60" s="6">
        <v>20</v>
      </c>
      <c r="S60" s="6">
        <v>19</v>
      </c>
      <c r="T60" s="6">
        <v>210</v>
      </c>
    </row>
    <row r="61" spans="1:20" x14ac:dyDescent="0.3">
      <c r="A61" s="7">
        <v>500000060</v>
      </c>
      <c r="B61" s="8" t="s">
        <v>9</v>
      </c>
      <c r="C61" s="8" t="s">
        <v>8</v>
      </c>
      <c r="D61" s="23"/>
      <c r="E61" s="7">
        <v>5</v>
      </c>
      <c r="F61" s="7">
        <v>1</v>
      </c>
      <c r="G61" s="7">
        <v>0</v>
      </c>
      <c r="H61" s="7">
        <v>0</v>
      </c>
      <c r="I61" s="7">
        <v>0</v>
      </c>
      <c r="J61" s="7">
        <v>2</v>
      </c>
      <c r="K61" s="7">
        <v>0</v>
      </c>
      <c r="L61" s="27"/>
      <c r="M61" s="6">
        <v>28</v>
      </c>
      <c r="N61" s="6">
        <v>6</v>
      </c>
      <c r="O61" s="6">
        <v>8</v>
      </c>
      <c r="P61" s="6">
        <v>8</v>
      </c>
      <c r="Q61" s="6">
        <v>6</v>
      </c>
      <c r="R61" s="6">
        <v>28</v>
      </c>
      <c r="S61" s="6">
        <v>27</v>
      </c>
      <c r="T61" s="6">
        <v>238</v>
      </c>
    </row>
    <row r="62" spans="1:20" x14ac:dyDescent="0.3">
      <c r="A62" s="7">
        <v>500000061</v>
      </c>
      <c r="B62" s="8" t="s">
        <v>9</v>
      </c>
      <c r="C62" s="8" t="s">
        <v>8</v>
      </c>
      <c r="D62" s="23"/>
      <c r="E62" s="7">
        <v>5</v>
      </c>
      <c r="F62" s="7">
        <v>1</v>
      </c>
      <c r="G62" s="7">
        <v>0</v>
      </c>
      <c r="H62" s="7">
        <v>0</v>
      </c>
      <c r="I62" s="7">
        <v>0</v>
      </c>
      <c r="J62" s="7">
        <v>2</v>
      </c>
      <c r="K62" s="7">
        <v>0</v>
      </c>
      <c r="L62" s="27"/>
      <c r="M62" s="6">
        <v>17</v>
      </c>
      <c r="N62" s="6">
        <v>4</v>
      </c>
      <c r="O62" s="6">
        <v>6</v>
      </c>
      <c r="P62" s="6">
        <v>4</v>
      </c>
      <c r="Q62" s="6">
        <v>3</v>
      </c>
      <c r="R62" s="6">
        <v>17</v>
      </c>
      <c r="S62" s="6">
        <v>17</v>
      </c>
      <c r="T62" s="6">
        <v>200</v>
      </c>
    </row>
    <row r="63" spans="1:20" x14ac:dyDescent="0.3">
      <c r="A63" s="7">
        <v>500000062</v>
      </c>
      <c r="B63" s="8" t="s">
        <v>9</v>
      </c>
      <c r="C63" s="8" t="s">
        <v>8</v>
      </c>
      <c r="D63" s="23"/>
      <c r="E63" s="7">
        <v>5</v>
      </c>
      <c r="F63" s="7">
        <v>1</v>
      </c>
      <c r="G63" s="7">
        <v>1</v>
      </c>
      <c r="H63" s="7">
        <v>0</v>
      </c>
      <c r="I63" s="7">
        <v>0</v>
      </c>
      <c r="J63" s="7">
        <v>2</v>
      </c>
      <c r="K63" s="7">
        <v>0</v>
      </c>
      <c r="L63" s="27"/>
      <c r="M63" s="6">
        <v>9</v>
      </c>
      <c r="N63" s="6">
        <v>3</v>
      </c>
      <c r="O63" s="6">
        <v>1</v>
      </c>
      <c r="P63" s="6">
        <v>3</v>
      </c>
      <c r="Q63" s="6">
        <v>2</v>
      </c>
      <c r="R63" s="6">
        <v>9</v>
      </c>
      <c r="S63" s="6">
        <v>9</v>
      </c>
      <c r="T63" s="6">
        <v>170</v>
      </c>
    </row>
    <row r="64" spans="1:20" x14ac:dyDescent="0.3">
      <c r="A64" s="7">
        <v>500000063</v>
      </c>
      <c r="B64" s="8" t="s">
        <v>9</v>
      </c>
      <c r="C64" s="8" t="s">
        <v>8</v>
      </c>
      <c r="D64" s="23"/>
      <c r="E64" s="7">
        <v>5</v>
      </c>
      <c r="F64" s="7">
        <v>0</v>
      </c>
      <c r="G64" s="7">
        <v>0</v>
      </c>
      <c r="H64" s="7">
        <v>0</v>
      </c>
      <c r="I64" s="7">
        <v>0</v>
      </c>
      <c r="J64" s="7">
        <v>2</v>
      </c>
      <c r="K64" s="7">
        <v>1</v>
      </c>
      <c r="L64" s="27"/>
      <c r="M64" s="6">
        <v>19</v>
      </c>
      <c r="N64" s="6">
        <v>4</v>
      </c>
      <c r="O64" s="6">
        <v>7</v>
      </c>
      <c r="P64" s="6">
        <v>6</v>
      </c>
      <c r="Q64" s="6">
        <v>2</v>
      </c>
      <c r="R64" s="6">
        <v>19</v>
      </c>
      <c r="S64" s="6">
        <v>17</v>
      </c>
      <c r="T64" s="6">
        <v>207</v>
      </c>
    </row>
    <row r="65" spans="1:20" x14ac:dyDescent="0.3">
      <c r="A65" s="7">
        <v>500000064</v>
      </c>
      <c r="B65" s="8" t="s">
        <v>9</v>
      </c>
      <c r="C65" s="8" t="s">
        <v>8</v>
      </c>
      <c r="D65" s="23"/>
      <c r="E65" s="7">
        <v>5</v>
      </c>
      <c r="F65" s="7">
        <v>1</v>
      </c>
      <c r="G65" s="7">
        <v>0</v>
      </c>
      <c r="H65" s="7">
        <v>1</v>
      </c>
      <c r="I65" s="7">
        <v>1</v>
      </c>
      <c r="J65" s="7">
        <v>2</v>
      </c>
      <c r="K65" s="7">
        <v>0</v>
      </c>
      <c r="L65" s="27"/>
      <c r="M65" s="6">
        <v>26</v>
      </c>
      <c r="N65" s="6">
        <v>7</v>
      </c>
      <c r="O65" s="6">
        <v>7</v>
      </c>
      <c r="P65" s="6">
        <v>6</v>
      </c>
      <c r="Q65" s="6">
        <v>6</v>
      </c>
      <c r="R65" s="6">
        <v>26</v>
      </c>
      <c r="S65" s="6">
        <v>25</v>
      </c>
      <c r="T65" s="6">
        <v>230</v>
      </c>
    </row>
    <row r="66" spans="1:20" x14ac:dyDescent="0.3">
      <c r="A66" s="7">
        <v>500000065</v>
      </c>
      <c r="B66" s="8" t="s">
        <v>9</v>
      </c>
      <c r="C66" s="8" t="s">
        <v>8</v>
      </c>
      <c r="D66" s="23"/>
      <c r="E66" s="7">
        <v>5</v>
      </c>
      <c r="F66" s="7">
        <v>0</v>
      </c>
      <c r="G66" s="7">
        <v>1</v>
      </c>
      <c r="H66" s="7">
        <v>0</v>
      </c>
      <c r="I66" s="7">
        <v>0</v>
      </c>
      <c r="J66" s="7">
        <v>2</v>
      </c>
      <c r="K66" s="7">
        <v>1</v>
      </c>
      <c r="L66" s="27"/>
      <c r="M66" s="6">
        <v>8</v>
      </c>
      <c r="N66" s="6">
        <v>0</v>
      </c>
      <c r="O66" s="6">
        <v>3</v>
      </c>
      <c r="P66" s="6">
        <v>1</v>
      </c>
      <c r="Q66" s="6">
        <v>4</v>
      </c>
      <c r="R66" s="6">
        <v>8</v>
      </c>
      <c r="S66" s="6">
        <v>8</v>
      </c>
      <c r="T66" s="6">
        <v>165</v>
      </c>
    </row>
    <row r="67" spans="1:20" x14ac:dyDescent="0.3">
      <c r="A67" s="7">
        <v>500000066</v>
      </c>
      <c r="B67" s="8" t="s">
        <v>9</v>
      </c>
      <c r="C67" s="8" t="s">
        <v>8</v>
      </c>
      <c r="D67" s="23"/>
      <c r="E67" s="7">
        <v>5</v>
      </c>
      <c r="F67" s="7">
        <v>0</v>
      </c>
      <c r="G67" s="7">
        <v>0</v>
      </c>
      <c r="H67" s="7">
        <v>1</v>
      </c>
      <c r="I67" s="7">
        <v>1</v>
      </c>
      <c r="J67" s="7">
        <v>3</v>
      </c>
      <c r="K67" s="7">
        <v>0</v>
      </c>
      <c r="L67" s="27"/>
      <c r="M67" s="6">
        <v>12</v>
      </c>
      <c r="N67" s="6">
        <v>2</v>
      </c>
      <c r="O67" s="6">
        <v>4</v>
      </c>
      <c r="P67" s="6">
        <v>2</v>
      </c>
      <c r="Q67" s="6">
        <v>4</v>
      </c>
      <c r="R67" s="6">
        <v>12</v>
      </c>
      <c r="S67" s="6">
        <v>12</v>
      </c>
      <c r="T67" s="6">
        <v>182</v>
      </c>
    </row>
    <row r="68" spans="1:20" x14ac:dyDescent="0.3">
      <c r="A68" s="7">
        <v>500000067</v>
      </c>
      <c r="B68" s="8" t="s">
        <v>9</v>
      </c>
      <c r="C68" s="8" t="s">
        <v>8</v>
      </c>
      <c r="D68" s="23"/>
      <c r="E68" s="7">
        <v>5</v>
      </c>
      <c r="F68" s="7">
        <v>0</v>
      </c>
      <c r="G68" s="7">
        <v>0</v>
      </c>
      <c r="H68" s="7">
        <v>0</v>
      </c>
      <c r="I68" s="7">
        <v>0</v>
      </c>
      <c r="J68" s="7">
        <v>1</v>
      </c>
      <c r="K68" s="7">
        <v>0</v>
      </c>
      <c r="L68" s="27"/>
      <c r="M68" s="6">
        <v>28</v>
      </c>
      <c r="N68" s="6">
        <v>7</v>
      </c>
      <c r="O68" s="6">
        <v>9</v>
      </c>
      <c r="P68" s="6">
        <v>8</v>
      </c>
      <c r="Q68" s="6">
        <v>4</v>
      </c>
      <c r="R68" s="6">
        <v>28</v>
      </c>
      <c r="S68" s="6">
        <v>26</v>
      </c>
      <c r="T68" s="6">
        <v>238</v>
      </c>
    </row>
    <row r="69" spans="1:20" x14ac:dyDescent="0.3">
      <c r="A69" s="7">
        <v>500000068</v>
      </c>
      <c r="B69" s="8" t="s">
        <v>9</v>
      </c>
      <c r="C69" s="8" t="s">
        <v>8</v>
      </c>
      <c r="D69" s="23"/>
      <c r="E69" s="7">
        <v>5</v>
      </c>
      <c r="F69" s="7">
        <v>0</v>
      </c>
      <c r="G69" s="7">
        <v>0</v>
      </c>
      <c r="H69" s="7">
        <v>0</v>
      </c>
      <c r="I69" s="7">
        <v>0</v>
      </c>
      <c r="J69" s="7">
        <v>2</v>
      </c>
      <c r="K69" s="7">
        <v>1</v>
      </c>
      <c r="L69" s="27"/>
      <c r="M69" s="6">
        <v>20</v>
      </c>
      <c r="N69" s="6">
        <v>7</v>
      </c>
      <c r="O69" s="6">
        <v>4</v>
      </c>
      <c r="P69" s="6">
        <v>4</v>
      </c>
      <c r="Q69" s="6">
        <v>5</v>
      </c>
      <c r="R69" s="6">
        <v>20</v>
      </c>
      <c r="S69" s="6">
        <v>19</v>
      </c>
      <c r="T69" s="6">
        <v>210</v>
      </c>
    </row>
    <row r="70" spans="1:20" x14ac:dyDescent="0.3">
      <c r="A70" s="7">
        <v>500000069</v>
      </c>
      <c r="B70" s="8" t="s">
        <v>9</v>
      </c>
      <c r="C70" s="8" t="s">
        <v>8</v>
      </c>
      <c r="D70" s="23"/>
      <c r="E70" s="7">
        <v>5</v>
      </c>
      <c r="F70" s="7">
        <v>0</v>
      </c>
      <c r="G70" s="7">
        <v>0</v>
      </c>
      <c r="H70" s="7">
        <v>0</v>
      </c>
      <c r="I70" s="7">
        <v>0</v>
      </c>
      <c r="J70" s="7">
        <v>2</v>
      </c>
      <c r="K70" s="7">
        <v>0</v>
      </c>
      <c r="L70" s="27"/>
      <c r="M70" s="6">
        <v>10</v>
      </c>
      <c r="N70" s="6">
        <v>2</v>
      </c>
      <c r="O70" s="6">
        <v>4</v>
      </c>
      <c r="P70" s="6">
        <v>3</v>
      </c>
      <c r="Q70" s="6">
        <v>1</v>
      </c>
      <c r="R70" s="6">
        <v>10</v>
      </c>
      <c r="S70" s="6">
        <v>10</v>
      </c>
      <c r="T70" s="6">
        <v>174</v>
      </c>
    </row>
    <row r="71" spans="1:20" x14ac:dyDescent="0.3">
      <c r="A71" s="7">
        <v>500000070</v>
      </c>
      <c r="B71" s="8" t="s">
        <v>9</v>
      </c>
      <c r="C71" s="8" t="s">
        <v>8</v>
      </c>
      <c r="D71" s="23"/>
      <c r="E71" s="7">
        <v>5</v>
      </c>
      <c r="F71" s="7">
        <v>1</v>
      </c>
      <c r="G71" s="7">
        <v>1</v>
      </c>
      <c r="H71" s="7">
        <v>0</v>
      </c>
      <c r="I71" s="7">
        <v>0</v>
      </c>
      <c r="J71" s="7">
        <v>2</v>
      </c>
      <c r="K71" s="7">
        <v>0</v>
      </c>
      <c r="L71" s="27"/>
      <c r="M71" s="6">
        <v>27</v>
      </c>
      <c r="N71" s="6">
        <v>8</v>
      </c>
      <c r="O71" s="6">
        <v>7</v>
      </c>
      <c r="P71" s="6">
        <v>5</v>
      </c>
      <c r="Q71" s="6">
        <v>7</v>
      </c>
      <c r="R71" s="6">
        <v>27</v>
      </c>
      <c r="S71" s="6">
        <v>26</v>
      </c>
      <c r="T71" s="6">
        <v>234</v>
      </c>
    </row>
    <row r="72" spans="1:20" x14ac:dyDescent="0.3">
      <c r="A72" s="7">
        <v>500000071</v>
      </c>
      <c r="B72" s="8" t="s">
        <v>9</v>
      </c>
      <c r="C72" s="8" t="s">
        <v>8</v>
      </c>
      <c r="D72" s="23"/>
      <c r="E72" s="7">
        <v>5</v>
      </c>
      <c r="F72" s="7">
        <v>0</v>
      </c>
      <c r="G72" s="7">
        <v>0</v>
      </c>
      <c r="H72" s="7">
        <v>0</v>
      </c>
      <c r="I72" s="7">
        <v>0</v>
      </c>
      <c r="J72" s="7">
        <v>2</v>
      </c>
      <c r="K72" s="7">
        <v>1</v>
      </c>
      <c r="L72" s="27"/>
      <c r="M72" s="6">
        <v>21</v>
      </c>
      <c r="N72" s="6">
        <v>6</v>
      </c>
      <c r="O72" s="6">
        <v>6</v>
      </c>
      <c r="P72" s="6">
        <v>5</v>
      </c>
      <c r="Q72" s="6">
        <v>4</v>
      </c>
      <c r="R72" s="6">
        <v>21</v>
      </c>
      <c r="S72" s="6">
        <v>19</v>
      </c>
      <c r="T72" s="6">
        <v>213</v>
      </c>
    </row>
    <row r="73" spans="1:20" x14ac:dyDescent="0.3">
      <c r="A73" s="7">
        <v>500000072</v>
      </c>
      <c r="B73" s="8" t="s">
        <v>9</v>
      </c>
      <c r="C73" s="8" t="s">
        <v>8</v>
      </c>
      <c r="D73" s="23"/>
      <c r="E73" s="7">
        <v>5</v>
      </c>
      <c r="F73" s="7">
        <v>1</v>
      </c>
      <c r="G73" s="7">
        <v>0</v>
      </c>
      <c r="H73" s="7">
        <v>1</v>
      </c>
      <c r="I73" s="7">
        <v>1</v>
      </c>
      <c r="J73" s="7">
        <v>2</v>
      </c>
      <c r="K73" s="7">
        <v>0</v>
      </c>
      <c r="L73" s="27"/>
      <c r="M73" s="6">
        <v>6</v>
      </c>
      <c r="N73" s="6">
        <v>2</v>
      </c>
      <c r="O73" s="6">
        <v>2</v>
      </c>
      <c r="P73" s="6">
        <v>1</v>
      </c>
      <c r="Q73" s="6">
        <v>1</v>
      </c>
      <c r="R73" s="6">
        <v>6</v>
      </c>
      <c r="S73" s="6">
        <v>5</v>
      </c>
      <c r="T73" s="6">
        <v>154</v>
      </c>
    </row>
    <row r="74" spans="1:20" x14ac:dyDescent="0.3">
      <c r="A74" s="7">
        <v>500000073</v>
      </c>
      <c r="B74" s="8" t="s">
        <v>9</v>
      </c>
      <c r="C74" s="8" t="s">
        <v>8</v>
      </c>
      <c r="D74" s="23"/>
      <c r="E74" s="7">
        <v>5</v>
      </c>
      <c r="F74" s="7">
        <v>0</v>
      </c>
      <c r="G74" s="7">
        <v>1</v>
      </c>
      <c r="H74" s="7">
        <v>1</v>
      </c>
      <c r="I74" s="7">
        <v>1</v>
      </c>
      <c r="J74" s="7">
        <v>2</v>
      </c>
      <c r="K74" s="7">
        <v>0</v>
      </c>
      <c r="L74" s="27"/>
      <c r="M74" s="6">
        <v>7</v>
      </c>
      <c r="N74" s="6">
        <v>2</v>
      </c>
      <c r="O74" s="6">
        <v>3</v>
      </c>
      <c r="P74" s="6">
        <v>2</v>
      </c>
      <c r="Q74" s="6">
        <v>0</v>
      </c>
      <c r="R74" s="6">
        <v>7</v>
      </c>
      <c r="S74" s="6">
        <v>7</v>
      </c>
      <c r="T74" s="6">
        <v>160</v>
      </c>
    </row>
    <row r="75" spans="1:20" x14ac:dyDescent="0.3">
      <c r="A75" s="7">
        <v>500000074</v>
      </c>
      <c r="B75" s="8" t="s">
        <v>9</v>
      </c>
      <c r="C75" s="8" t="s">
        <v>8</v>
      </c>
      <c r="D75" s="23"/>
      <c r="E75" s="7">
        <v>5</v>
      </c>
      <c r="F75" s="7">
        <v>1</v>
      </c>
      <c r="G75" s="7">
        <v>0</v>
      </c>
      <c r="H75" s="7">
        <v>0</v>
      </c>
      <c r="I75" s="7">
        <v>0</v>
      </c>
      <c r="J75" s="7">
        <v>2</v>
      </c>
      <c r="K75" s="7">
        <v>0</v>
      </c>
      <c r="L75" s="27"/>
      <c r="M75" s="6">
        <v>20</v>
      </c>
      <c r="N75" s="6">
        <v>6</v>
      </c>
      <c r="O75" s="6">
        <v>4</v>
      </c>
      <c r="P75" s="6">
        <v>3</v>
      </c>
      <c r="Q75" s="6">
        <v>7</v>
      </c>
      <c r="R75" s="6">
        <v>20</v>
      </c>
      <c r="S75" s="6">
        <v>18</v>
      </c>
      <c r="T75" s="6">
        <v>210</v>
      </c>
    </row>
    <row r="76" spans="1:20" x14ac:dyDescent="0.3">
      <c r="A76" s="7">
        <v>500000075</v>
      </c>
      <c r="B76" s="8" t="s">
        <v>9</v>
      </c>
      <c r="C76" s="8" t="s">
        <v>8</v>
      </c>
      <c r="D76" s="23"/>
      <c r="E76" s="7">
        <v>5</v>
      </c>
      <c r="F76" s="7">
        <v>1</v>
      </c>
      <c r="G76" s="7">
        <v>0</v>
      </c>
      <c r="H76" s="7">
        <v>0</v>
      </c>
      <c r="I76" s="7">
        <v>0</v>
      </c>
      <c r="J76" s="7">
        <v>3</v>
      </c>
      <c r="K76" s="7">
        <v>0</v>
      </c>
      <c r="L76" s="27"/>
      <c r="M76" s="6">
        <v>20</v>
      </c>
      <c r="N76" s="6">
        <v>5</v>
      </c>
      <c r="O76" s="6">
        <v>6</v>
      </c>
      <c r="P76" s="6">
        <v>3</v>
      </c>
      <c r="Q76" s="6">
        <v>6</v>
      </c>
      <c r="R76" s="6">
        <v>20</v>
      </c>
      <c r="S76" s="6">
        <v>19</v>
      </c>
      <c r="T76" s="6">
        <v>210</v>
      </c>
    </row>
    <row r="77" spans="1:20" x14ac:dyDescent="0.3">
      <c r="A77" s="7">
        <v>500000076</v>
      </c>
      <c r="B77" s="8" t="s">
        <v>9</v>
      </c>
      <c r="C77" s="8" t="s">
        <v>8</v>
      </c>
      <c r="D77" s="23"/>
      <c r="E77" s="7">
        <v>5</v>
      </c>
      <c r="F77" s="7">
        <v>1</v>
      </c>
      <c r="G77" s="7">
        <v>0</v>
      </c>
      <c r="H77" s="7">
        <v>0</v>
      </c>
      <c r="I77" s="7">
        <v>0</v>
      </c>
      <c r="J77" s="7">
        <v>2</v>
      </c>
      <c r="K77" s="7">
        <v>0</v>
      </c>
      <c r="L77" s="27"/>
      <c r="M77" s="6">
        <v>25</v>
      </c>
      <c r="N77" s="6">
        <v>7</v>
      </c>
      <c r="O77" s="6">
        <v>5</v>
      </c>
      <c r="P77" s="6">
        <v>6</v>
      </c>
      <c r="Q77" s="6">
        <v>7</v>
      </c>
      <c r="R77" s="6">
        <v>25</v>
      </c>
      <c r="S77" s="6">
        <v>23</v>
      </c>
      <c r="T77" s="6">
        <v>227</v>
      </c>
    </row>
    <row r="78" spans="1:20" x14ac:dyDescent="0.3">
      <c r="A78" s="7">
        <v>500000077</v>
      </c>
      <c r="B78" s="8" t="s">
        <v>9</v>
      </c>
      <c r="C78" s="8" t="s">
        <v>8</v>
      </c>
      <c r="D78" s="23"/>
      <c r="E78" s="7">
        <v>5</v>
      </c>
      <c r="F78" s="7">
        <v>1</v>
      </c>
      <c r="G78" s="7">
        <v>0</v>
      </c>
      <c r="H78" s="7">
        <v>0</v>
      </c>
      <c r="I78" s="7">
        <v>0</v>
      </c>
      <c r="J78" s="7">
        <v>2</v>
      </c>
      <c r="K78" s="7">
        <v>1</v>
      </c>
      <c r="L78" s="27"/>
      <c r="M78" s="6">
        <v>10</v>
      </c>
      <c r="N78" s="6">
        <v>4</v>
      </c>
      <c r="O78" s="6">
        <v>3</v>
      </c>
      <c r="P78" s="6">
        <v>0</v>
      </c>
      <c r="Q78" s="6">
        <v>3</v>
      </c>
      <c r="R78" s="6">
        <v>10</v>
      </c>
      <c r="S78" s="6">
        <v>10</v>
      </c>
      <c r="T78" s="6">
        <v>174</v>
      </c>
    </row>
    <row r="79" spans="1:20" x14ac:dyDescent="0.3">
      <c r="A79" s="7">
        <v>500000078</v>
      </c>
      <c r="B79" s="8" t="s">
        <v>9</v>
      </c>
      <c r="C79" s="8" t="s">
        <v>8</v>
      </c>
      <c r="D79" s="23"/>
      <c r="E79" s="7">
        <v>5</v>
      </c>
      <c r="F79" s="7">
        <v>0</v>
      </c>
      <c r="G79" s="7">
        <v>1</v>
      </c>
      <c r="H79" s="7">
        <v>0</v>
      </c>
      <c r="I79" s="7">
        <v>0</v>
      </c>
      <c r="J79" s="7">
        <v>1</v>
      </c>
      <c r="K79" s="7">
        <v>1</v>
      </c>
      <c r="L79" s="27"/>
      <c r="M79" s="6">
        <v>21</v>
      </c>
      <c r="N79" s="6">
        <v>4</v>
      </c>
      <c r="O79" s="6">
        <v>7</v>
      </c>
      <c r="P79" s="6">
        <v>4</v>
      </c>
      <c r="Q79" s="6">
        <v>6</v>
      </c>
      <c r="R79" s="6">
        <v>21</v>
      </c>
      <c r="S79" s="6">
        <v>19</v>
      </c>
      <c r="T79" s="6">
        <v>213</v>
      </c>
    </row>
    <row r="80" spans="1:20" x14ac:dyDescent="0.3">
      <c r="A80" s="7">
        <v>500000079</v>
      </c>
      <c r="B80" s="8" t="s">
        <v>9</v>
      </c>
      <c r="C80" s="8" t="s">
        <v>8</v>
      </c>
      <c r="D80" s="23"/>
      <c r="E80" s="7">
        <v>5</v>
      </c>
      <c r="F80" s="7">
        <v>0</v>
      </c>
      <c r="G80" s="7">
        <v>1</v>
      </c>
      <c r="H80" s="7">
        <v>1</v>
      </c>
      <c r="I80" s="7">
        <v>1</v>
      </c>
      <c r="J80" s="7">
        <v>2</v>
      </c>
      <c r="K80" s="7">
        <v>0</v>
      </c>
      <c r="L80" s="27"/>
      <c r="M80" s="6">
        <v>7</v>
      </c>
      <c r="N80" s="6">
        <v>2</v>
      </c>
      <c r="O80" s="6">
        <v>3</v>
      </c>
      <c r="P80" s="6">
        <v>1</v>
      </c>
      <c r="Q80" s="6">
        <v>1</v>
      </c>
      <c r="R80" s="6">
        <v>7</v>
      </c>
      <c r="S80" s="6">
        <v>6</v>
      </c>
      <c r="T80" s="6">
        <v>160</v>
      </c>
    </row>
    <row r="81" spans="1:20" x14ac:dyDescent="0.3">
      <c r="A81" s="7">
        <v>500000080</v>
      </c>
      <c r="B81" s="8" t="s">
        <v>9</v>
      </c>
      <c r="C81" s="8" t="s">
        <v>8</v>
      </c>
      <c r="D81" s="23"/>
      <c r="E81" s="7">
        <v>5</v>
      </c>
      <c r="F81" s="7">
        <v>0</v>
      </c>
      <c r="G81" s="7">
        <v>1</v>
      </c>
      <c r="H81" s="7">
        <v>1</v>
      </c>
      <c r="I81" s="7">
        <v>1</v>
      </c>
      <c r="J81" s="7">
        <v>2</v>
      </c>
      <c r="K81" s="7">
        <v>0</v>
      </c>
      <c r="L81" s="27"/>
      <c r="M81" s="6">
        <v>6</v>
      </c>
      <c r="N81" s="6">
        <v>3</v>
      </c>
      <c r="O81" s="6">
        <v>2</v>
      </c>
      <c r="P81" s="6">
        <v>0</v>
      </c>
      <c r="Q81" s="6">
        <v>1</v>
      </c>
      <c r="R81" s="6">
        <v>6</v>
      </c>
      <c r="S81" s="6">
        <v>5</v>
      </c>
      <c r="T81" s="6">
        <v>154</v>
      </c>
    </row>
    <row r="82" spans="1:20" x14ac:dyDescent="0.3">
      <c r="A82" s="7">
        <v>500000081</v>
      </c>
      <c r="B82" s="8" t="s">
        <v>9</v>
      </c>
      <c r="C82" s="8" t="s">
        <v>8</v>
      </c>
      <c r="D82" s="23"/>
      <c r="E82" s="7">
        <v>5</v>
      </c>
      <c r="F82" s="7">
        <v>1</v>
      </c>
      <c r="G82" s="7">
        <v>0</v>
      </c>
      <c r="H82" s="7">
        <v>0</v>
      </c>
      <c r="I82" s="7">
        <v>0</v>
      </c>
      <c r="J82" s="7">
        <v>2</v>
      </c>
      <c r="K82" s="7">
        <v>0</v>
      </c>
      <c r="L82" s="27"/>
      <c r="M82" s="6">
        <v>15</v>
      </c>
      <c r="N82" s="6">
        <v>5</v>
      </c>
      <c r="O82" s="6">
        <v>3</v>
      </c>
      <c r="P82" s="6">
        <v>3</v>
      </c>
      <c r="Q82" s="6">
        <v>4</v>
      </c>
      <c r="R82" s="6">
        <v>15</v>
      </c>
      <c r="S82" s="6">
        <v>14</v>
      </c>
      <c r="T82" s="6">
        <v>193</v>
      </c>
    </row>
    <row r="83" spans="1:20" x14ac:dyDescent="0.3">
      <c r="A83" s="7">
        <v>500000082</v>
      </c>
      <c r="B83" s="8" t="s">
        <v>9</v>
      </c>
      <c r="C83" s="8" t="s">
        <v>8</v>
      </c>
      <c r="D83" s="23"/>
      <c r="E83" s="7">
        <v>5</v>
      </c>
      <c r="F83" s="7">
        <v>0</v>
      </c>
      <c r="G83" s="7">
        <v>0</v>
      </c>
      <c r="H83" s="7">
        <v>1</v>
      </c>
      <c r="I83" s="7">
        <v>1</v>
      </c>
      <c r="J83" s="7">
        <v>1</v>
      </c>
      <c r="K83" s="7">
        <v>0</v>
      </c>
      <c r="L83" s="27"/>
      <c r="M83" s="6">
        <v>19</v>
      </c>
      <c r="N83" s="6">
        <v>6</v>
      </c>
      <c r="O83" s="6">
        <v>5</v>
      </c>
      <c r="P83" s="6">
        <v>2</v>
      </c>
      <c r="Q83" s="6">
        <v>6</v>
      </c>
      <c r="R83" s="6">
        <v>19</v>
      </c>
      <c r="S83" s="6">
        <v>19</v>
      </c>
      <c r="T83" s="6">
        <v>207</v>
      </c>
    </row>
    <row r="84" spans="1:20" x14ac:dyDescent="0.3">
      <c r="A84" s="7">
        <v>500000083</v>
      </c>
      <c r="B84" s="8" t="s">
        <v>9</v>
      </c>
      <c r="C84" s="8" t="s">
        <v>8</v>
      </c>
      <c r="D84" s="23"/>
      <c r="E84" s="7">
        <v>5</v>
      </c>
      <c r="F84" s="7">
        <v>0</v>
      </c>
      <c r="G84" s="7">
        <v>0</v>
      </c>
      <c r="H84" s="7">
        <v>0</v>
      </c>
      <c r="I84" s="7">
        <v>0</v>
      </c>
      <c r="J84" s="7">
        <v>1</v>
      </c>
      <c r="K84" s="7">
        <v>0</v>
      </c>
      <c r="L84" s="27"/>
      <c r="M84" s="6">
        <v>21</v>
      </c>
      <c r="N84" s="6">
        <v>7</v>
      </c>
      <c r="O84" s="6">
        <v>4</v>
      </c>
      <c r="P84" s="6">
        <v>5</v>
      </c>
      <c r="Q84" s="6">
        <v>5</v>
      </c>
      <c r="R84" s="6">
        <v>21</v>
      </c>
      <c r="S84" s="6">
        <v>19</v>
      </c>
      <c r="T84" s="6">
        <v>213</v>
      </c>
    </row>
    <row r="85" spans="1:20" x14ac:dyDescent="0.3">
      <c r="A85" s="7">
        <v>500000084</v>
      </c>
      <c r="B85" s="8" t="s">
        <v>9</v>
      </c>
      <c r="C85" s="8" t="s">
        <v>8</v>
      </c>
      <c r="D85" s="23"/>
      <c r="E85" s="7">
        <v>5</v>
      </c>
      <c r="F85" s="7">
        <v>1</v>
      </c>
      <c r="G85" s="7">
        <v>0</v>
      </c>
      <c r="H85" s="7">
        <v>1</v>
      </c>
      <c r="I85" s="7">
        <v>1</v>
      </c>
      <c r="J85" s="7">
        <v>2</v>
      </c>
      <c r="K85" s="7">
        <v>0</v>
      </c>
      <c r="L85" s="27"/>
      <c r="M85" s="6">
        <v>4</v>
      </c>
      <c r="N85" s="6">
        <v>2</v>
      </c>
      <c r="O85" s="6">
        <v>0</v>
      </c>
      <c r="P85" s="6">
        <v>1</v>
      </c>
      <c r="Q85" s="6">
        <v>1</v>
      </c>
      <c r="R85" s="6">
        <v>4</v>
      </c>
      <c r="S85" s="6">
        <v>4</v>
      </c>
      <c r="T85" s="6">
        <v>140</v>
      </c>
    </row>
    <row r="86" spans="1:20" x14ac:dyDescent="0.3">
      <c r="A86" s="7">
        <v>500000085</v>
      </c>
      <c r="B86" s="8" t="s">
        <v>9</v>
      </c>
      <c r="C86" s="8" t="s">
        <v>8</v>
      </c>
      <c r="D86" s="23"/>
      <c r="E86" s="7">
        <v>5</v>
      </c>
      <c r="F86" s="7">
        <v>1</v>
      </c>
      <c r="G86" s="7">
        <v>0</v>
      </c>
      <c r="H86" s="7">
        <v>0</v>
      </c>
      <c r="I86" s="7">
        <v>0</v>
      </c>
      <c r="J86" s="7">
        <v>2</v>
      </c>
      <c r="K86" s="7">
        <v>0</v>
      </c>
      <c r="L86" s="27"/>
      <c r="M86" s="6">
        <v>23</v>
      </c>
      <c r="N86" s="6">
        <v>7</v>
      </c>
      <c r="O86" s="6">
        <v>3</v>
      </c>
      <c r="P86" s="6">
        <v>5</v>
      </c>
      <c r="Q86" s="6">
        <v>8</v>
      </c>
      <c r="R86" s="6">
        <v>23</v>
      </c>
      <c r="S86" s="6">
        <v>22</v>
      </c>
      <c r="T86" s="6">
        <v>220</v>
      </c>
    </row>
    <row r="87" spans="1:20" x14ac:dyDescent="0.3">
      <c r="A87" s="7">
        <v>500000086</v>
      </c>
      <c r="B87" s="8" t="s">
        <v>9</v>
      </c>
      <c r="C87" s="8" t="s">
        <v>8</v>
      </c>
      <c r="D87" s="23"/>
      <c r="E87" s="7">
        <v>5</v>
      </c>
      <c r="F87" s="7">
        <v>0</v>
      </c>
      <c r="G87" s="7">
        <v>0</v>
      </c>
      <c r="H87" s="7">
        <v>0</v>
      </c>
      <c r="I87" s="7">
        <v>0</v>
      </c>
      <c r="J87" s="7">
        <v>2</v>
      </c>
      <c r="K87" s="7">
        <v>0</v>
      </c>
      <c r="L87" s="27"/>
      <c r="M87" s="6">
        <v>23</v>
      </c>
      <c r="N87" s="6">
        <v>6</v>
      </c>
      <c r="O87" s="6">
        <v>4</v>
      </c>
      <c r="P87" s="6">
        <v>7</v>
      </c>
      <c r="Q87" s="6">
        <v>6</v>
      </c>
      <c r="R87" s="6">
        <v>23</v>
      </c>
      <c r="S87" s="6">
        <v>21</v>
      </c>
      <c r="T87" s="6">
        <v>220</v>
      </c>
    </row>
    <row r="88" spans="1:20" x14ac:dyDescent="0.3">
      <c r="A88" s="7">
        <v>500000087</v>
      </c>
      <c r="B88" s="8" t="s">
        <v>9</v>
      </c>
      <c r="C88" s="8" t="s">
        <v>8</v>
      </c>
      <c r="D88" s="23"/>
      <c r="E88" s="7">
        <v>5</v>
      </c>
      <c r="F88" s="7">
        <v>0</v>
      </c>
      <c r="G88" s="7">
        <v>0</v>
      </c>
      <c r="H88" s="7">
        <v>0</v>
      </c>
      <c r="I88" s="7">
        <v>0</v>
      </c>
      <c r="J88" s="7">
        <v>2</v>
      </c>
      <c r="K88" s="7">
        <v>0</v>
      </c>
      <c r="L88" s="27"/>
      <c r="M88" s="6">
        <v>21</v>
      </c>
      <c r="N88" s="6">
        <v>7</v>
      </c>
      <c r="O88" s="6">
        <v>5</v>
      </c>
      <c r="P88" s="6">
        <v>5</v>
      </c>
      <c r="Q88" s="6">
        <v>4</v>
      </c>
      <c r="R88" s="6">
        <v>21</v>
      </c>
      <c r="S88" s="6">
        <v>20</v>
      </c>
      <c r="T88" s="6">
        <v>213</v>
      </c>
    </row>
    <row r="89" spans="1:20" x14ac:dyDescent="0.3">
      <c r="A89" s="7">
        <v>500000088</v>
      </c>
      <c r="B89" s="8" t="s">
        <v>9</v>
      </c>
      <c r="C89" s="8" t="s">
        <v>8</v>
      </c>
      <c r="D89" s="23"/>
      <c r="E89" s="7">
        <v>5</v>
      </c>
      <c r="F89" s="7">
        <v>0</v>
      </c>
      <c r="G89" s="7">
        <v>1</v>
      </c>
      <c r="H89" s="7">
        <v>1</v>
      </c>
      <c r="I89" s="7">
        <v>1</v>
      </c>
      <c r="J89" s="7">
        <v>2</v>
      </c>
      <c r="K89" s="7">
        <v>0</v>
      </c>
      <c r="L89" s="27"/>
      <c r="M89" s="6">
        <v>3</v>
      </c>
      <c r="N89" s="6">
        <v>1</v>
      </c>
      <c r="O89" s="6">
        <v>1</v>
      </c>
      <c r="P89" s="6">
        <v>0</v>
      </c>
      <c r="Q89" s="6">
        <v>1</v>
      </c>
      <c r="R89" s="6">
        <v>3</v>
      </c>
      <c r="S89" s="6">
        <v>2</v>
      </c>
      <c r="T89" s="6">
        <v>131</v>
      </c>
    </row>
    <row r="90" spans="1:20" x14ac:dyDescent="0.3">
      <c r="A90" s="7">
        <v>500000089</v>
      </c>
      <c r="B90" s="8" t="s">
        <v>9</v>
      </c>
      <c r="C90" s="8" t="s">
        <v>8</v>
      </c>
      <c r="D90" s="23"/>
      <c r="E90" s="7">
        <v>5</v>
      </c>
      <c r="F90" s="7">
        <v>1</v>
      </c>
      <c r="G90" s="7">
        <v>0</v>
      </c>
      <c r="H90" s="7">
        <v>0</v>
      </c>
      <c r="I90" s="7">
        <v>0</v>
      </c>
      <c r="J90" s="7">
        <v>1</v>
      </c>
      <c r="K90" s="7">
        <v>0</v>
      </c>
      <c r="L90" s="27"/>
      <c r="M90" s="6">
        <v>34</v>
      </c>
      <c r="N90" s="6">
        <v>9</v>
      </c>
      <c r="O90" s="6">
        <v>8</v>
      </c>
      <c r="P90" s="6">
        <v>7</v>
      </c>
      <c r="Q90" s="6">
        <v>10</v>
      </c>
      <c r="R90" s="6">
        <v>34</v>
      </c>
      <c r="S90" s="6">
        <v>32</v>
      </c>
      <c r="T90" s="6">
        <v>265</v>
      </c>
    </row>
    <row r="91" spans="1:20" x14ac:dyDescent="0.3">
      <c r="A91" s="7">
        <v>500000090</v>
      </c>
      <c r="B91" s="8" t="s">
        <v>9</v>
      </c>
      <c r="C91" s="8" t="s">
        <v>8</v>
      </c>
      <c r="D91" s="23"/>
      <c r="E91" s="7">
        <v>5</v>
      </c>
      <c r="F91" s="7">
        <v>1</v>
      </c>
      <c r="G91" s="7">
        <v>0</v>
      </c>
      <c r="H91" s="7">
        <v>0</v>
      </c>
      <c r="I91" s="7">
        <v>0</v>
      </c>
      <c r="J91" s="7">
        <v>3</v>
      </c>
      <c r="K91" s="7">
        <v>1</v>
      </c>
      <c r="L91" s="27"/>
      <c r="M91" s="6">
        <v>18</v>
      </c>
      <c r="N91" s="6">
        <v>5</v>
      </c>
      <c r="O91" s="6">
        <v>4</v>
      </c>
      <c r="P91" s="6">
        <v>3</v>
      </c>
      <c r="Q91" s="6">
        <v>6</v>
      </c>
      <c r="R91" s="6">
        <v>18</v>
      </c>
      <c r="S91" s="6">
        <v>17</v>
      </c>
      <c r="T91" s="6">
        <v>203</v>
      </c>
    </row>
    <row r="92" spans="1:20" x14ac:dyDescent="0.3">
      <c r="A92" s="7">
        <v>500000091</v>
      </c>
      <c r="B92" s="8" t="s">
        <v>9</v>
      </c>
      <c r="C92" s="8" t="s">
        <v>8</v>
      </c>
      <c r="D92" s="23"/>
      <c r="E92" s="7">
        <v>5</v>
      </c>
      <c r="F92" s="7">
        <v>1</v>
      </c>
      <c r="G92" s="7">
        <v>1</v>
      </c>
      <c r="H92" s="7">
        <v>1</v>
      </c>
      <c r="I92" s="7">
        <v>1</v>
      </c>
      <c r="J92" s="7">
        <v>2</v>
      </c>
      <c r="K92" s="7">
        <v>1</v>
      </c>
      <c r="L92" s="27"/>
      <c r="M92" s="6">
        <v>20</v>
      </c>
      <c r="N92" s="6">
        <v>6</v>
      </c>
      <c r="O92" s="6">
        <v>6</v>
      </c>
      <c r="P92" s="6">
        <v>2</v>
      </c>
      <c r="Q92" s="6">
        <v>6</v>
      </c>
      <c r="R92" s="6">
        <v>20</v>
      </c>
      <c r="S92" s="6">
        <v>18</v>
      </c>
      <c r="T92" s="6">
        <v>210</v>
      </c>
    </row>
    <row r="93" spans="1:20" x14ac:dyDescent="0.3">
      <c r="A93" s="7">
        <v>500000092</v>
      </c>
      <c r="B93" s="8" t="s">
        <v>9</v>
      </c>
      <c r="C93" s="8" t="s">
        <v>8</v>
      </c>
      <c r="D93" s="23"/>
      <c r="E93" s="7">
        <v>5</v>
      </c>
      <c r="F93" s="7">
        <v>1</v>
      </c>
      <c r="G93" s="7">
        <v>1</v>
      </c>
      <c r="H93" s="7">
        <v>0</v>
      </c>
      <c r="I93" s="7">
        <v>0</v>
      </c>
      <c r="J93" s="7">
        <v>2</v>
      </c>
      <c r="K93" s="7">
        <v>1</v>
      </c>
      <c r="L93" s="27"/>
      <c r="M93" s="6">
        <v>10</v>
      </c>
      <c r="N93" s="6">
        <v>3</v>
      </c>
      <c r="O93" s="6">
        <v>4</v>
      </c>
      <c r="P93" s="6">
        <v>2</v>
      </c>
      <c r="Q93" s="6">
        <v>1</v>
      </c>
      <c r="R93" s="6">
        <v>10</v>
      </c>
      <c r="S93" s="6">
        <v>9</v>
      </c>
      <c r="T93" s="6">
        <v>174</v>
      </c>
    </row>
    <row r="94" spans="1:20" x14ac:dyDescent="0.3">
      <c r="A94" s="7">
        <v>500000093</v>
      </c>
      <c r="B94" s="8" t="s">
        <v>9</v>
      </c>
      <c r="C94" s="8" t="s">
        <v>8</v>
      </c>
      <c r="D94" s="23"/>
      <c r="E94" s="7">
        <v>5</v>
      </c>
      <c r="F94" s="7">
        <v>1</v>
      </c>
      <c r="G94" s="7">
        <v>0</v>
      </c>
      <c r="H94" s="7">
        <v>0</v>
      </c>
      <c r="I94" s="7">
        <v>0</v>
      </c>
      <c r="J94" s="7">
        <v>2</v>
      </c>
      <c r="K94" s="7">
        <v>0</v>
      </c>
      <c r="L94" s="27"/>
      <c r="M94" s="6">
        <v>23</v>
      </c>
      <c r="N94" s="6">
        <v>5</v>
      </c>
      <c r="O94" s="6">
        <v>5</v>
      </c>
      <c r="P94" s="6">
        <v>6</v>
      </c>
      <c r="Q94" s="6">
        <v>7</v>
      </c>
      <c r="R94" s="6">
        <v>23</v>
      </c>
      <c r="S94" s="6">
        <v>22</v>
      </c>
      <c r="T94" s="6">
        <v>220</v>
      </c>
    </row>
    <row r="95" spans="1:20" x14ac:dyDescent="0.3">
      <c r="A95" s="7">
        <v>500000094</v>
      </c>
      <c r="B95" s="8" t="s">
        <v>9</v>
      </c>
      <c r="C95" s="8" t="s">
        <v>8</v>
      </c>
      <c r="D95" s="23"/>
      <c r="E95" s="7">
        <v>5</v>
      </c>
      <c r="F95" s="7">
        <v>1</v>
      </c>
      <c r="G95" s="7">
        <v>1</v>
      </c>
      <c r="H95" s="7">
        <v>0</v>
      </c>
      <c r="I95" s="7">
        <v>0</v>
      </c>
      <c r="J95" s="7">
        <v>2</v>
      </c>
      <c r="K95" s="7">
        <v>0</v>
      </c>
      <c r="L95" s="27"/>
      <c r="M95" s="6">
        <v>25</v>
      </c>
      <c r="N95" s="6">
        <v>6</v>
      </c>
      <c r="O95" s="6">
        <v>6</v>
      </c>
      <c r="P95" s="6">
        <v>7</v>
      </c>
      <c r="Q95" s="6">
        <v>6</v>
      </c>
      <c r="R95" s="6">
        <v>25</v>
      </c>
      <c r="S95" s="6">
        <v>24</v>
      </c>
      <c r="T95" s="6">
        <v>227</v>
      </c>
    </row>
    <row r="96" spans="1:20" x14ac:dyDescent="0.3">
      <c r="A96" s="7">
        <v>500000095</v>
      </c>
      <c r="B96" s="8" t="s">
        <v>9</v>
      </c>
      <c r="C96" s="8" t="s">
        <v>8</v>
      </c>
      <c r="D96" s="23"/>
      <c r="E96" s="7">
        <v>5</v>
      </c>
      <c r="F96" s="7">
        <v>1</v>
      </c>
      <c r="G96" s="7">
        <v>0</v>
      </c>
      <c r="H96" s="7">
        <v>0</v>
      </c>
      <c r="I96" s="7">
        <v>0</v>
      </c>
      <c r="J96" s="7">
        <v>2</v>
      </c>
      <c r="K96" s="7">
        <v>0</v>
      </c>
      <c r="L96" s="27"/>
      <c r="M96" s="6">
        <v>27</v>
      </c>
      <c r="N96" s="6">
        <v>7</v>
      </c>
      <c r="O96" s="6">
        <v>7</v>
      </c>
      <c r="P96" s="6">
        <v>6</v>
      </c>
      <c r="Q96" s="6">
        <v>7</v>
      </c>
      <c r="R96" s="6">
        <v>27</v>
      </c>
      <c r="S96" s="6">
        <v>26</v>
      </c>
      <c r="T96" s="6">
        <v>234</v>
      </c>
    </row>
    <row r="97" spans="1:20" x14ac:dyDescent="0.3">
      <c r="A97" s="7">
        <v>500000096</v>
      </c>
      <c r="B97" s="8" t="s">
        <v>9</v>
      </c>
      <c r="C97" s="8" t="s">
        <v>8</v>
      </c>
      <c r="D97" s="23"/>
      <c r="E97" s="7">
        <v>5</v>
      </c>
      <c r="F97" s="7">
        <v>1</v>
      </c>
      <c r="G97" s="7">
        <v>1</v>
      </c>
      <c r="H97" s="7">
        <v>0</v>
      </c>
      <c r="I97" s="7">
        <v>0</v>
      </c>
      <c r="J97" s="7">
        <v>2</v>
      </c>
      <c r="K97" s="7">
        <v>0</v>
      </c>
      <c r="L97" s="27"/>
      <c r="M97" s="6">
        <v>34</v>
      </c>
      <c r="N97" s="6">
        <v>9</v>
      </c>
      <c r="O97" s="6">
        <v>7</v>
      </c>
      <c r="P97" s="6">
        <v>9</v>
      </c>
      <c r="Q97" s="6">
        <v>9</v>
      </c>
      <c r="R97" s="6">
        <v>34</v>
      </c>
      <c r="S97" s="6">
        <v>32</v>
      </c>
      <c r="T97" s="6">
        <v>265</v>
      </c>
    </row>
    <row r="98" spans="1:20" x14ac:dyDescent="0.3">
      <c r="A98" s="7">
        <v>500000097</v>
      </c>
      <c r="B98" s="8" t="s">
        <v>9</v>
      </c>
      <c r="C98" s="8" t="s">
        <v>8</v>
      </c>
      <c r="D98" s="23"/>
      <c r="E98" s="7">
        <v>5</v>
      </c>
      <c r="F98" s="7">
        <v>0</v>
      </c>
      <c r="G98" s="7">
        <v>1</v>
      </c>
      <c r="H98" s="7">
        <v>0</v>
      </c>
      <c r="I98" s="7">
        <v>0</v>
      </c>
      <c r="J98" s="7">
        <v>2</v>
      </c>
      <c r="K98" s="7">
        <v>0</v>
      </c>
      <c r="L98" s="27"/>
      <c r="M98" s="6">
        <v>16</v>
      </c>
      <c r="N98" s="6">
        <v>4</v>
      </c>
      <c r="O98" s="6">
        <v>3</v>
      </c>
      <c r="P98" s="6">
        <v>3</v>
      </c>
      <c r="Q98" s="6">
        <v>6</v>
      </c>
      <c r="R98" s="6">
        <v>16</v>
      </c>
      <c r="S98" s="6">
        <v>16</v>
      </c>
      <c r="T98" s="6">
        <v>197</v>
      </c>
    </row>
    <row r="99" spans="1:20" x14ac:dyDescent="0.3">
      <c r="A99" s="7">
        <v>500000098</v>
      </c>
      <c r="B99" s="8" t="s">
        <v>9</v>
      </c>
      <c r="C99" s="8" t="s">
        <v>8</v>
      </c>
      <c r="D99" s="23"/>
      <c r="E99" s="7">
        <v>5</v>
      </c>
      <c r="F99" s="7">
        <v>1</v>
      </c>
      <c r="G99" s="7">
        <v>0</v>
      </c>
      <c r="H99" s="7">
        <v>0</v>
      </c>
      <c r="I99" s="7">
        <v>0</v>
      </c>
      <c r="J99" s="7">
        <v>2</v>
      </c>
      <c r="K99" s="7">
        <v>0</v>
      </c>
      <c r="L99" s="27"/>
      <c r="M99" s="6">
        <v>20</v>
      </c>
      <c r="N99" s="6">
        <v>5</v>
      </c>
      <c r="O99" s="6">
        <v>6</v>
      </c>
      <c r="P99" s="6">
        <v>4</v>
      </c>
      <c r="Q99" s="6">
        <v>5</v>
      </c>
      <c r="R99" s="6">
        <v>20</v>
      </c>
      <c r="S99" s="6">
        <v>19</v>
      </c>
      <c r="T99" s="6">
        <v>210</v>
      </c>
    </row>
    <row r="100" spans="1:20" x14ac:dyDescent="0.3">
      <c r="A100" s="7">
        <v>500000099</v>
      </c>
      <c r="B100" s="8" t="s">
        <v>9</v>
      </c>
      <c r="C100" s="8" t="s">
        <v>8</v>
      </c>
      <c r="D100" s="23"/>
      <c r="E100" s="7">
        <v>5</v>
      </c>
      <c r="F100" s="7">
        <v>1</v>
      </c>
      <c r="G100" s="7">
        <v>0</v>
      </c>
      <c r="H100" s="7">
        <v>1</v>
      </c>
      <c r="I100" s="7">
        <v>1</v>
      </c>
      <c r="J100" s="7">
        <v>2</v>
      </c>
      <c r="K100" s="7">
        <v>0</v>
      </c>
      <c r="L100" s="27"/>
      <c r="M100" s="6">
        <v>13</v>
      </c>
      <c r="N100" s="6">
        <v>2</v>
      </c>
      <c r="O100" s="6">
        <v>3</v>
      </c>
      <c r="P100" s="6">
        <v>4</v>
      </c>
      <c r="Q100" s="6">
        <v>4</v>
      </c>
      <c r="R100" s="6">
        <v>13</v>
      </c>
      <c r="S100" s="6">
        <v>11</v>
      </c>
      <c r="T100" s="6">
        <v>186</v>
      </c>
    </row>
    <row r="101" spans="1:20" x14ac:dyDescent="0.3">
      <c r="A101" s="7">
        <v>500000100</v>
      </c>
      <c r="B101" s="8" t="s">
        <v>9</v>
      </c>
      <c r="C101" s="8" t="s">
        <v>8</v>
      </c>
      <c r="D101" s="23"/>
      <c r="E101" s="7">
        <v>5</v>
      </c>
      <c r="F101" s="7">
        <v>0</v>
      </c>
      <c r="G101" s="7">
        <v>0</v>
      </c>
      <c r="H101" s="7">
        <v>1</v>
      </c>
      <c r="I101" s="7">
        <v>1</v>
      </c>
      <c r="J101" s="7">
        <v>2</v>
      </c>
      <c r="K101" s="7">
        <v>0</v>
      </c>
      <c r="L101" s="27"/>
      <c r="M101" s="6">
        <v>7</v>
      </c>
      <c r="N101" s="6">
        <v>3</v>
      </c>
      <c r="O101" s="6">
        <v>2</v>
      </c>
      <c r="P101" s="6">
        <v>1</v>
      </c>
      <c r="Q101" s="6">
        <v>1</v>
      </c>
      <c r="R101" s="6">
        <v>7</v>
      </c>
      <c r="S101" s="6">
        <v>7</v>
      </c>
      <c r="T101" s="6">
        <v>160</v>
      </c>
    </row>
    <row r="102" spans="1:20" x14ac:dyDescent="0.3">
      <c r="A102" s="7">
        <v>500000101</v>
      </c>
      <c r="B102" s="8" t="s">
        <v>9</v>
      </c>
      <c r="C102" s="8" t="s">
        <v>8</v>
      </c>
      <c r="D102" s="23"/>
      <c r="E102" s="7">
        <v>5</v>
      </c>
      <c r="F102" s="7">
        <v>0</v>
      </c>
      <c r="G102" s="7">
        <v>0</v>
      </c>
      <c r="H102" s="7">
        <v>1</v>
      </c>
      <c r="I102" s="7">
        <v>1</v>
      </c>
      <c r="J102" s="7">
        <v>3</v>
      </c>
      <c r="K102" s="7">
        <v>1</v>
      </c>
      <c r="L102" s="27"/>
      <c r="M102" s="6">
        <v>7</v>
      </c>
      <c r="N102" s="6">
        <v>2</v>
      </c>
      <c r="O102" s="6">
        <v>1</v>
      </c>
      <c r="P102" s="6">
        <v>2</v>
      </c>
      <c r="Q102" s="6">
        <v>2</v>
      </c>
      <c r="R102" s="6">
        <v>7</v>
      </c>
      <c r="S102" s="6">
        <v>7</v>
      </c>
      <c r="T102" s="6">
        <v>160</v>
      </c>
    </row>
    <row r="103" spans="1:20" x14ac:dyDescent="0.3">
      <c r="A103" s="7">
        <v>500000102</v>
      </c>
      <c r="B103" s="8" t="s">
        <v>9</v>
      </c>
      <c r="C103" s="8" t="s">
        <v>8</v>
      </c>
      <c r="D103" s="23"/>
      <c r="E103" s="7">
        <v>5</v>
      </c>
      <c r="F103" s="7">
        <v>0</v>
      </c>
      <c r="G103" s="7">
        <v>1</v>
      </c>
      <c r="H103" s="7">
        <v>0</v>
      </c>
      <c r="I103" s="7">
        <v>0</v>
      </c>
      <c r="J103" s="7">
        <v>3</v>
      </c>
      <c r="K103" s="7">
        <v>0</v>
      </c>
      <c r="L103" s="27"/>
      <c r="M103" s="6">
        <v>17</v>
      </c>
      <c r="N103" s="6">
        <v>5</v>
      </c>
      <c r="O103" s="6">
        <v>6</v>
      </c>
      <c r="P103" s="6">
        <v>4</v>
      </c>
      <c r="Q103" s="6">
        <v>2</v>
      </c>
      <c r="R103" s="6">
        <v>17</v>
      </c>
      <c r="S103" s="6">
        <v>16</v>
      </c>
      <c r="T103" s="6">
        <v>200</v>
      </c>
    </row>
    <row r="104" spans="1:20" x14ac:dyDescent="0.3">
      <c r="A104" s="7">
        <v>500000103</v>
      </c>
      <c r="B104" s="8" t="s">
        <v>9</v>
      </c>
      <c r="C104" s="8" t="s">
        <v>8</v>
      </c>
      <c r="D104" s="23"/>
      <c r="E104" s="7">
        <v>5</v>
      </c>
      <c r="F104" s="7">
        <v>1</v>
      </c>
      <c r="G104" s="7">
        <v>0</v>
      </c>
      <c r="H104" s="7">
        <v>1</v>
      </c>
      <c r="I104" s="7">
        <v>1</v>
      </c>
      <c r="J104" s="7">
        <v>2</v>
      </c>
      <c r="K104" s="7">
        <v>0</v>
      </c>
      <c r="L104" s="27"/>
      <c r="M104" s="6">
        <v>15</v>
      </c>
      <c r="N104" s="6">
        <v>4</v>
      </c>
      <c r="O104" s="6">
        <v>4</v>
      </c>
      <c r="P104" s="6">
        <v>3</v>
      </c>
      <c r="Q104" s="6">
        <v>4</v>
      </c>
      <c r="R104" s="6">
        <v>15</v>
      </c>
      <c r="S104" s="6">
        <v>13</v>
      </c>
      <c r="T104" s="6">
        <v>193</v>
      </c>
    </row>
    <row r="105" spans="1:20" x14ac:dyDescent="0.3">
      <c r="A105" s="7">
        <v>500000104</v>
      </c>
      <c r="B105" s="8" t="s">
        <v>9</v>
      </c>
      <c r="C105" s="8" t="s">
        <v>8</v>
      </c>
      <c r="D105" s="23"/>
      <c r="E105" s="7">
        <v>5</v>
      </c>
      <c r="F105" s="7">
        <v>1</v>
      </c>
      <c r="G105" s="7">
        <v>0</v>
      </c>
      <c r="H105" s="7">
        <v>0</v>
      </c>
      <c r="I105" s="7">
        <v>0</v>
      </c>
      <c r="J105" s="7">
        <v>2</v>
      </c>
      <c r="K105" s="7">
        <v>0</v>
      </c>
      <c r="L105" s="27"/>
      <c r="M105" s="6">
        <v>23</v>
      </c>
      <c r="N105" s="6">
        <v>6</v>
      </c>
      <c r="O105" s="6">
        <v>7</v>
      </c>
      <c r="P105" s="6">
        <v>5</v>
      </c>
      <c r="Q105" s="6">
        <v>5</v>
      </c>
      <c r="R105" s="6">
        <v>23</v>
      </c>
      <c r="S105" s="6">
        <v>21</v>
      </c>
      <c r="T105" s="6">
        <v>220</v>
      </c>
    </row>
    <row r="106" spans="1:20" x14ac:dyDescent="0.3">
      <c r="A106" s="7">
        <v>500000105</v>
      </c>
      <c r="B106" s="8" t="s">
        <v>9</v>
      </c>
      <c r="C106" s="8" t="s">
        <v>8</v>
      </c>
      <c r="D106" s="23"/>
      <c r="E106" s="7">
        <v>5</v>
      </c>
      <c r="F106" s="7">
        <v>1</v>
      </c>
      <c r="G106" s="7">
        <v>0</v>
      </c>
      <c r="H106" s="7">
        <v>0</v>
      </c>
      <c r="I106" s="7">
        <v>0</v>
      </c>
      <c r="J106" s="7">
        <v>3</v>
      </c>
      <c r="K106" s="7">
        <v>0</v>
      </c>
      <c r="L106" s="27"/>
      <c r="M106" s="6">
        <v>22</v>
      </c>
      <c r="N106" s="6">
        <v>5</v>
      </c>
      <c r="O106" s="6">
        <v>3</v>
      </c>
      <c r="P106" s="6">
        <v>8</v>
      </c>
      <c r="Q106" s="6">
        <v>6</v>
      </c>
      <c r="R106" s="6">
        <v>22</v>
      </c>
      <c r="S106" s="6">
        <v>22</v>
      </c>
      <c r="T106" s="6">
        <v>216</v>
      </c>
    </row>
    <row r="107" spans="1:20" x14ac:dyDescent="0.3">
      <c r="A107" s="7">
        <v>500000106</v>
      </c>
      <c r="B107" s="8" t="s">
        <v>9</v>
      </c>
      <c r="C107" s="8" t="s">
        <v>8</v>
      </c>
      <c r="D107" s="23"/>
      <c r="E107" s="7">
        <v>5</v>
      </c>
      <c r="F107" s="7">
        <v>1</v>
      </c>
      <c r="G107" s="7">
        <v>1</v>
      </c>
      <c r="H107" s="7">
        <v>0</v>
      </c>
      <c r="I107" s="7">
        <v>0</v>
      </c>
      <c r="J107" s="7">
        <v>1</v>
      </c>
      <c r="K107" s="7">
        <v>0</v>
      </c>
      <c r="L107" s="27"/>
      <c r="M107" s="6">
        <v>13</v>
      </c>
      <c r="N107" s="6">
        <v>4</v>
      </c>
      <c r="O107" s="6">
        <v>4</v>
      </c>
      <c r="P107" s="6">
        <v>2</v>
      </c>
      <c r="Q107" s="6">
        <v>3</v>
      </c>
      <c r="R107" s="6">
        <v>13</v>
      </c>
      <c r="S107" s="6">
        <v>13</v>
      </c>
      <c r="T107" s="6">
        <v>186</v>
      </c>
    </row>
    <row r="108" spans="1:20" x14ac:dyDescent="0.3">
      <c r="A108" s="7">
        <v>500000107</v>
      </c>
      <c r="B108" s="8" t="s">
        <v>9</v>
      </c>
      <c r="C108" s="8" t="s">
        <v>8</v>
      </c>
      <c r="D108" s="23"/>
      <c r="E108" s="7">
        <v>5</v>
      </c>
      <c r="F108" s="7">
        <v>0</v>
      </c>
      <c r="G108" s="7">
        <v>1</v>
      </c>
      <c r="H108" s="7">
        <v>0</v>
      </c>
      <c r="I108" s="7">
        <v>0</v>
      </c>
      <c r="J108" s="7">
        <v>3</v>
      </c>
      <c r="K108" s="7">
        <v>0</v>
      </c>
      <c r="L108" s="27"/>
      <c r="M108" s="6">
        <v>21</v>
      </c>
      <c r="N108" s="6">
        <v>7</v>
      </c>
      <c r="O108" s="6">
        <v>6</v>
      </c>
      <c r="P108" s="6">
        <v>3</v>
      </c>
      <c r="Q108" s="6">
        <v>5</v>
      </c>
      <c r="R108" s="6">
        <v>21</v>
      </c>
      <c r="S108" s="6">
        <v>20</v>
      </c>
      <c r="T108" s="6">
        <v>213</v>
      </c>
    </row>
    <row r="109" spans="1:20" x14ac:dyDescent="0.3">
      <c r="A109" s="7">
        <v>500000108</v>
      </c>
      <c r="B109" s="8" t="s">
        <v>9</v>
      </c>
      <c r="C109" s="8" t="s">
        <v>8</v>
      </c>
      <c r="D109" s="23"/>
      <c r="E109" s="7">
        <v>5</v>
      </c>
      <c r="F109" s="7">
        <v>1</v>
      </c>
      <c r="G109" s="7">
        <v>1</v>
      </c>
      <c r="H109" s="7">
        <v>0</v>
      </c>
      <c r="I109" s="7">
        <v>0</v>
      </c>
      <c r="J109" s="7">
        <v>1</v>
      </c>
      <c r="K109" s="7">
        <v>0</v>
      </c>
      <c r="L109" s="27"/>
      <c r="M109" s="6">
        <v>23</v>
      </c>
      <c r="N109" s="6">
        <v>6</v>
      </c>
      <c r="O109" s="6">
        <v>5</v>
      </c>
      <c r="P109" s="6">
        <v>4</v>
      </c>
      <c r="Q109" s="6">
        <v>8</v>
      </c>
      <c r="R109" s="6">
        <v>23</v>
      </c>
      <c r="S109" s="6">
        <v>23</v>
      </c>
      <c r="T109" s="6">
        <v>220</v>
      </c>
    </row>
    <row r="110" spans="1:20" x14ac:dyDescent="0.3">
      <c r="A110" s="7">
        <v>500000109</v>
      </c>
      <c r="B110" s="8" t="s">
        <v>9</v>
      </c>
      <c r="C110" s="8" t="s">
        <v>8</v>
      </c>
      <c r="D110" s="23"/>
      <c r="E110" s="7">
        <v>5</v>
      </c>
      <c r="F110" s="7">
        <v>1</v>
      </c>
      <c r="G110" s="7">
        <v>0</v>
      </c>
      <c r="H110" s="7">
        <v>0</v>
      </c>
      <c r="I110" s="7">
        <v>0</v>
      </c>
      <c r="J110" s="7">
        <v>2</v>
      </c>
      <c r="K110" s="7">
        <v>0</v>
      </c>
      <c r="L110" s="27"/>
      <c r="M110" s="6">
        <v>35</v>
      </c>
      <c r="N110" s="6">
        <v>8</v>
      </c>
      <c r="O110" s="6">
        <v>8</v>
      </c>
      <c r="P110" s="6">
        <v>10</v>
      </c>
      <c r="Q110" s="6">
        <v>9</v>
      </c>
      <c r="R110" s="6">
        <v>35</v>
      </c>
      <c r="S110" s="6">
        <v>34</v>
      </c>
      <c r="T110" s="6">
        <v>272</v>
      </c>
    </row>
    <row r="112" spans="1:20" x14ac:dyDescent="0.3">
      <c r="A112" s="13" t="s">
        <v>26</v>
      </c>
      <c r="C112" s="29" t="s">
        <v>43</v>
      </c>
      <c r="D112" s="30" t="s">
        <v>45</v>
      </c>
      <c r="E112" s="5">
        <f>COUNT(E2:E110)</f>
        <v>109</v>
      </c>
      <c r="F112" s="5">
        <f t="shared" ref="F112:M112" si="0">COUNT(F2:F110)</f>
        <v>109</v>
      </c>
      <c r="G112" s="5">
        <f t="shared" si="0"/>
        <v>109</v>
      </c>
      <c r="H112" s="5">
        <f t="shared" si="0"/>
        <v>109</v>
      </c>
      <c r="I112" s="5">
        <f t="shared" si="0"/>
        <v>109</v>
      </c>
      <c r="J112" s="5">
        <f t="shared" si="0"/>
        <v>109</v>
      </c>
      <c r="K112" s="5">
        <f t="shared" si="0"/>
        <v>109</v>
      </c>
      <c r="L112" s="30" t="s">
        <v>45</v>
      </c>
      <c r="M112" s="5">
        <f t="shared" si="0"/>
        <v>109</v>
      </c>
      <c r="N112" s="5">
        <f t="shared" ref="N112:T112" si="1">COUNT(N2:N110)</f>
        <v>109</v>
      </c>
      <c r="O112" s="5">
        <f t="shared" si="1"/>
        <v>109</v>
      </c>
      <c r="P112" s="5">
        <f t="shared" si="1"/>
        <v>109</v>
      </c>
      <c r="Q112" s="5">
        <f t="shared" si="1"/>
        <v>109</v>
      </c>
      <c r="R112" s="5">
        <f t="shared" si="1"/>
        <v>109</v>
      </c>
      <c r="S112" s="5">
        <f t="shared" si="1"/>
        <v>109</v>
      </c>
      <c r="T112" s="5">
        <f t="shared" si="1"/>
        <v>109</v>
      </c>
    </row>
    <row r="113" spans="1:20" x14ac:dyDescent="0.3">
      <c r="A113" s="5" t="s">
        <v>33</v>
      </c>
      <c r="D113" s="30" t="s">
        <v>46</v>
      </c>
      <c r="E113" s="5">
        <f>COUNTIF(E$2:E$110,5)</f>
        <v>53</v>
      </c>
      <c r="F113" s="5">
        <f t="shared" ref="F113:K113" si="2">COUNTIF(F$2:F$110,5)</f>
        <v>0</v>
      </c>
      <c r="G113" s="5">
        <f t="shared" si="2"/>
        <v>0</v>
      </c>
      <c r="H113" s="5">
        <f t="shared" si="2"/>
        <v>0</v>
      </c>
      <c r="I113" s="5">
        <f t="shared" si="2"/>
        <v>0</v>
      </c>
      <c r="J113" s="5">
        <f t="shared" si="2"/>
        <v>0</v>
      </c>
      <c r="K113" s="5">
        <f t="shared" si="2"/>
        <v>0</v>
      </c>
      <c r="L113" s="30" t="s">
        <v>52</v>
      </c>
      <c r="M113" s="15">
        <f>AVERAGE(M2:M110)</f>
        <v>20.954128440366972</v>
      </c>
      <c r="N113" s="15">
        <f t="shared" ref="N113:T113" si="3">AVERAGE(N2:N110)</f>
        <v>5.5596330275229358</v>
      </c>
      <c r="O113" s="15">
        <f t="shared" si="3"/>
        <v>5.3119266055045875</v>
      </c>
      <c r="P113" s="15">
        <f t="shared" si="3"/>
        <v>4.6513761467889907</v>
      </c>
      <c r="Q113" s="15">
        <f t="shared" si="3"/>
        <v>5.431192660550459</v>
      </c>
      <c r="R113" s="15">
        <f t="shared" si="3"/>
        <v>20.954128440366972</v>
      </c>
      <c r="S113" s="15">
        <f t="shared" si="3"/>
        <v>19.788990825688074</v>
      </c>
      <c r="T113" s="15">
        <f t="shared" si="3"/>
        <v>213.87155963302752</v>
      </c>
    </row>
    <row r="114" spans="1:20" x14ac:dyDescent="0.3">
      <c r="A114" s="5" t="s">
        <v>34</v>
      </c>
      <c r="D114" s="30" t="s">
        <v>47</v>
      </c>
      <c r="E114" s="5">
        <f>COUNTIF(E$2:E$110,4)</f>
        <v>56</v>
      </c>
      <c r="F114" s="5">
        <f t="shared" ref="F114:K114" si="4">COUNTIF(F$2:F$110,4)</f>
        <v>0</v>
      </c>
      <c r="G114" s="5">
        <f t="shared" si="4"/>
        <v>0</v>
      </c>
      <c r="H114" s="5">
        <f t="shared" si="4"/>
        <v>0</v>
      </c>
      <c r="I114" s="5">
        <f t="shared" si="4"/>
        <v>0</v>
      </c>
      <c r="J114" s="5">
        <f t="shared" si="4"/>
        <v>0</v>
      </c>
      <c r="K114" s="5">
        <f t="shared" si="4"/>
        <v>0</v>
      </c>
      <c r="L114" s="30" t="s">
        <v>53</v>
      </c>
      <c r="M114" s="15">
        <f>MEDIAN(M2:M110)</f>
        <v>21</v>
      </c>
      <c r="N114" s="15">
        <f t="shared" ref="N114:T114" si="5">MEDIAN(N2:N110)</f>
        <v>6</v>
      </c>
      <c r="O114" s="15">
        <f t="shared" si="5"/>
        <v>5</v>
      </c>
      <c r="P114" s="15">
        <f t="shared" si="5"/>
        <v>5</v>
      </c>
      <c r="Q114" s="15">
        <f t="shared" si="5"/>
        <v>6</v>
      </c>
      <c r="R114" s="15">
        <f t="shared" si="5"/>
        <v>21</v>
      </c>
      <c r="S114" s="15">
        <f t="shared" si="5"/>
        <v>20</v>
      </c>
      <c r="T114" s="15">
        <f t="shared" si="5"/>
        <v>213</v>
      </c>
    </row>
    <row r="115" spans="1:20" x14ac:dyDescent="0.3">
      <c r="A115" s="13" t="s">
        <v>25</v>
      </c>
      <c r="D115" s="30" t="s">
        <v>48</v>
      </c>
      <c r="E115" s="5">
        <f>COUNTIF(E$2:E$110,3)</f>
        <v>0</v>
      </c>
      <c r="F115" s="5">
        <f t="shared" ref="F115:K115" si="6">COUNTIF(F$2:F$110,3)</f>
        <v>0</v>
      </c>
      <c r="G115" s="5">
        <f t="shared" si="6"/>
        <v>0</v>
      </c>
      <c r="H115" s="5">
        <f t="shared" si="6"/>
        <v>0</v>
      </c>
      <c r="I115" s="5">
        <f t="shared" si="6"/>
        <v>0</v>
      </c>
      <c r="J115" s="5">
        <f t="shared" si="6"/>
        <v>19</v>
      </c>
      <c r="K115" s="5">
        <f t="shared" si="6"/>
        <v>0</v>
      </c>
      <c r="L115" s="30" t="s">
        <v>54</v>
      </c>
      <c r="M115" s="5">
        <f>_xlfn.MODE.SNGL(M2:M110)</f>
        <v>20</v>
      </c>
      <c r="N115" s="5">
        <f t="shared" ref="N115:T115" si="7">_xlfn.MODE.SNGL(N2:N110)</f>
        <v>8</v>
      </c>
      <c r="O115" s="5">
        <f t="shared" si="7"/>
        <v>7</v>
      </c>
      <c r="P115" s="5">
        <f t="shared" si="7"/>
        <v>5</v>
      </c>
      <c r="Q115" s="5">
        <f t="shared" si="7"/>
        <v>6</v>
      </c>
      <c r="R115" s="5">
        <f t="shared" si="7"/>
        <v>20</v>
      </c>
      <c r="S115" s="5">
        <f t="shared" si="7"/>
        <v>19</v>
      </c>
      <c r="T115" s="5">
        <f t="shared" si="7"/>
        <v>213</v>
      </c>
    </row>
    <row r="116" spans="1:20" x14ac:dyDescent="0.3">
      <c r="A116" s="5" t="s">
        <v>35</v>
      </c>
      <c r="D116" s="30" t="s">
        <v>49</v>
      </c>
      <c r="E116" s="5">
        <f>COUNTIF(E$2:E$110,2)</f>
        <v>0</v>
      </c>
      <c r="F116" s="5">
        <f t="shared" ref="F116:K116" si="8">COUNTIF(F$2:F$110,2)</f>
        <v>0</v>
      </c>
      <c r="G116" s="5">
        <f t="shared" si="8"/>
        <v>0</v>
      </c>
      <c r="H116" s="5">
        <f t="shared" si="8"/>
        <v>0</v>
      </c>
      <c r="I116" s="5">
        <f t="shared" si="8"/>
        <v>0</v>
      </c>
      <c r="J116" s="5">
        <f t="shared" si="8"/>
        <v>68</v>
      </c>
      <c r="K116" s="5">
        <f t="shared" si="8"/>
        <v>0</v>
      </c>
      <c r="L116" s="30" t="s">
        <v>55</v>
      </c>
      <c r="M116" s="16">
        <f>_xlfn.STDEV.P(M2:M110)</f>
        <v>8.4856979743532843</v>
      </c>
      <c r="N116" s="16">
        <f t="shared" ref="N116:T116" si="9">_xlfn.STDEV.P(N2:N110)</f>
        <v>2.5573466491032897</v>
      </c>
      <c r="O116" s="16">
        <f t="shared" si="9"/>
        <v>2.1532874278430238</v>
      </c>
      <c r="P116" s="16">
        <f t="shared" si="9"/>
        <v>2.3122178351593932</v>
      </c>
      <c r="Q116" s="16">
        <f t="shared" si="9"/>
        <v>2.6763214946449212</v>
      </c>
      <c r="R116" s="16">
        <f t="shared" si="9"/>
        <v>8.4856979743532843</v>
      </c>
      <c r="S116" s="16">
        <f t="shared" si="9"/>
        <v>8.0492445306175977</v>
      </c>
      <c r="T116" s="16">
        <f t="shared" si="9"/>
        <v>36.601774889894074</v>
      </c>
    </row>
    <row r="117" spans="1:20" x14ac:dyDescent="0.3">
      <c r="A117" s="5" t="s">
        <v>36</v>
      </c>
      <c r="D117" s="30" t="s">
        <v>50</v>
      </c>
      <c r="E117" s="5">
        <f>COUNTIF(E$2:E$110,1)</f>
        <v>0</v>
      </c>
      <c r="F117" s="5">
        <f t="shared" ref="F117:K117" si="10">COUNTIF(F$2:F$110,1)</f>
        <v>54</v>
      </c>
      <c r="G117" s="5">
        <f t="shared" si="10"/>
        <v>40</v>
      </c>
      <c r="H117" s="5">
        <f t="shared" si="10"/>
        <v>25</v>
      </c>
      <c r="I117" s="5">
        <f t="shared" si="10"/>
        <v>26</v>
      </c>
      <c r="J117" s="5">
        <f t="shared" si="10"/>
        <v>22</v>
      </c>
      <c r="K117" s="5">
        <f t="shared" si="10"/>
        <v>24</v>
      </c>
    </row>
    <row r="118" spans="1:20" x14ac:dyDescent="0.3">
      <c r="A118" s="13" t="s">
        <v>24</v>
      </c>
      <c r="D118" s="30" t="s">
        <v>51</v>
      </c>
      <c r="E118" s="5">
        <f>COUNTIF(E$2:E$110,0)</f>
        <v>0</v>
      </c>
      <c r="F118" s="5">
        <f t="shared" ref="F118:K118" si="11">COUNTIF(F$2:F$110,0)</f>
        <v>55</v>
      </c>
      <c r="G118" s="5">
        <f t="shared" si="11"/>
        <v>69</v>
      </c>
      <c r="H118" s="5">
        <f t="shared" si="11"/>
        <v>84</v>
      </c>
      <c r="I118" s="5">
        <f t="shared" si="11"/>
        <v>83</v>
      </c>
      <c r="J118" s="5">
        <f t="shared" si="11"/>
        <v>0</v>
      </c>
      <c r="K118" s="5">
        <f t="shared" si="11"/>
        <v>85</v>
      </c>
    </row>
    <row r="119" spans="1:20" x14ac:dyDescent="0.3">
      <c r="A119" s="5" t="s">
        <v>35</v>
      </c>
      <c r="C119" s="14" t="s">
        <v>44</v>
      </c>
      <c r="D119" s="24"/>
    </row>
    <row r="120" spans="1:20" x14ac:dyDescent="0.3">
      <c r="A120" s="5" t="s">
        <v>36</v>
      </c>
      <c r="D120" s="30" t="s">
        <v>46</v>
      </c>
      <c r="E120" s="17">
        <f>SUM(E113/E$112)</f>
        <v>0.48623853211009177</v>
      </c>
      <c r="F120" s="17">
        <f t="shared" ref="F120:K120" si="12">SUM(F113/F$112)</f>
        <v>0</v>
      </c>
      <c r="G120" s="17">
        <f t="shared" si="12"/>
        <v>0</v>
      </c>
      <c r="H120" s="17">
        <f t="shared" si="12"/>
        <v>0</v>
      </c>
      <c r="I120" s="17">
        <f t="shared" si="12"/>
        <v>0</v>
      </c>
      <c r="J120" s="17">
        <f t="shared" si="12"/>
        <v>0</v>
      </c>
      <c r="K120" s="17">
        <f t="shared" si="12"/>
        <v>0</v>
      </c>
      <c r="L120" s="28"/>
    </row>
    <row r="121" spans="1:20" x14ac:dyDescent="0.3">
      <c r="A121" s="13" t="s">
        <v>37</v>
      </c>
      <c r="D121" s="30" t="s">
        <v>47</v>
      </c>
      <c r="E121" s="17">
        <f t="shared" ref="E121:K125" si="13">SUM(E114/E$112)</f>
        <v>0.51376146788990829</v>
      </c>
      <c r="F121" s="17">
        <f t="shared" si="13"/>
        <v>0</v>
      </c>
      <c r="G121" s="17">
        <f t="shared" si="13"/>
        <v>0</v>
      </c>
      <c r="H121" s="17">
        <f t="shared" si="13"/>
        <v>0</v>
      </c>
      <c r="I121" s="17">
        <f t="shared" si="13"/>
        <v>0</v>
      </c>
      <c r="J121" s="17">
        <f t="shared" si="13"/>
        <v>0</v>
      </c>
      <c r="K121" s="17">
        <f t="shared" si="13"/>
        <v>0</v>
      </c>
      <c r="L121" s="28"/>
    </row>
    <row r="122" spans="1:20" x14ac:dyDescent="0.3">
      <c r="A122" s="5" t="s">
        <v>35</v>
      </c>
      <c r="D122" s="30" t="s">
        <v>48</v>
      </c>
      <c r="E122" s="17">
        <f t="shared" si="13"/>
        <v>0</v>
      </c>
      <c r="F122" s="17">
        <f t="shared" si="13"/>
        <v>0</v>
      </c>
      <c r="G122" s="17">
        <f t="shared" si="13"/>
        <v>0</v>
      </c>
      <c r="H122" s="17">
        <f t="shared" si="13"/>
        <v>0</v>
      </c>
      <c r="I122" s="17">
        <f t="shared" si="13"/>
        <v>0</v>
      </c>
      <c r="J122" s="17">
        <f t="shared" si="13"/>
        <v>0.1743119266055046</v>
      </c>
      <c r="K122" s="17">
        <f t="shared" si="13"/>
        <v>0</v>
      </c>
      <c r="L122" s="28"/>
    </row>
    <row r="123" spans="1:20" x14ac:dyDescent="0.3">
      <c r="A123" s="5" t="s">
        <v>36</v>
      </c>
      <c r="D123" s="30" t="s">
        <v>49</v>
      </c>
      <c r="E123" s="17">
        <f t="shared" si="13"/>
        <v>0</v>
      </c>
      <c r="F123" s="17">
        <f t="shared" si="13"/>
        <v>0</v>
      </c>
      <c r="G123" s="17">
        <f t="shared" si="13"/>
        <v>0</v>
      </c>
      <c r="H123" s="17">
        <f t="shared" si="13"/>
        <v>0</v>
      </c>
      <c r="I123" s="17">
        <f t="shared" si="13"/>
        <v>0</v>
      </c>
      <c r="J123" s="17">
        <f t="shared" si="13"/>
        <v>0.62385321100917435</v>
      </c>
      <c r="K123" s="17">
        <f t="shared" si="13"/>
        <v>0</v>
      </c>
      <c r="L123" s="28"/>
    </row>
    <row r="124" spans="1:20" x14ac:dyDescent="0.3">
      <c r="A124" s="13" t="s">
        <v>22</v>
      </c>
      <c r="D124" s="30" t="s">
        <v>50</v>
      </c>
      <c r="E124" s="17">
        <f t="shared" si="13"/>
        <v>0</v>
      </c>
      <c r="F124" s="17">
        <f t="shared" si="13"/>
        <v>0.49541284403669728</v>
      </c>
      <c r="G124" s="17">
        <f t="shared" si="13"/>
        <v>0.3669724770642202</v>
      </c>
      <c r="H124" s="17">
        <f t="shared" si="13"/>
        <v>0.22935779816513763</v>
      </c>
      <c r="I124" s="17">
        <f t="shared" si="13"/>
        <v>0.23853211009174313</v>
      </c>
      <c r="J124" s="17">
        <f t="shared" si="13"/>
        <v>0.20183486238532111</v>
      </c>
      <c r="K124" s="17">
        <f t="shared" si="13"/>
        <v>0.22018348623853212</v>
      </c>
      <c r="L124" s="28"/>
    </row>
    <row r="125" spans="1:20" x14ac:dyDescent="0.3">
      <c r="A125" s="5" t="s">
        <v>38</v>
      </c>
      <c r="D125" s="30" t="s">
        <v>51</v>
      </c>
      <c r="E125" s="17">
        <f t="shared" si="13"/>
        <v>0</v>
      </c>
      <c r="F125" s="17">
        <f t="shared" si="13"/>
        <v>0.50458715596330272</v>
      </c>
      <c r="G125" s="17">
        <f t="shared" si="13"/>
        <v>0.6330275229357798</v>
      </c>
      <c r="H125" s="17">
        <f t="shared" si="13"/>
        <v>0.77064220183486243</v>
      </c>
      <c r="I125" s="17">
        <f t="shared" si="13"/>
        <v>0.76146788990825687</v>
      </c>
      <c r="J125" s="17">
        <f t="shared" si="13"/>
        <v>0</v>
      </c>
      <c r="K125" s="17">
        <f t="shared" si="13"/>
        <v>0.77981651376146788</v>
      </c>
      <c r="L125" s="28"/>
    </row>
    <row r="126" spans="1:20" x14ac:dyDescent="0.3">
      <c r="A126" s="5" t="s">
        <v>39</v>
      </c>
    </row>
    <row r="127" spans="1:20" x14ac:dyDescent="0.3">
      <c r="A127" s="5" t="s">
        <v>40</v>
      </c>
    </row>
    <row r="128" spans="1:20" x14ac:dyDescent="0.3">
      <c r="A128" s="13" t="s">
        <v>41</v>
      </c>
    </row>
    <row r="129" spans="1:1" x14ac:dyDescent="0.3">
      <c r="A129" s="5" t="s">
        <v>35</v>
      </c>
    </row>
    <row r="130" spans="1:1" x14ac:dyDescent="0.3">
      <c r="A130" s="5" t="s">
        <v>36</v>
      </c>
    </row>
  </sheetData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"/>
  <sheetViews>
    <sheetView zoomScale="75" zoomScaleNormal="75" workbookViewId="0">
      <pane ySplit="1" topLeftCell="A47" activePane="bottomLeft" state="frozenSplit"/>
      <selection pane="bottomLeft" activeCell="A58" sqref="A58:XFD110"/>
    </sheetView>
  </sheetViews>
  <sheetFormatPr defaultRowHeight="13" x14ac:dyDescent="0.3"/>
  <cols>
    <col min="1" max="1" width="11.453125" style="5" customWidth="1"/>
    <col min="2" max="2" width="9.453125" style="5" customWidth="1"/>
    <col min="3" max="3" width="11.54296875" style="5" customWidth="1"/>
    <col min="4" max="4" width="11.6328125" style="25" customWidth="1"/>
    <col min="5" max="5" width="7.453125" style="5" bestFit="1" customWidth="1"/>
    <col min="6" max="6" width="8.54296875" style="5" bestFit="1" customWidth="1"/>
    <col min="7" max="7" width="7.08984375" style="5" customWidth="1"/>
    <col min="8" max="8" width="6.54296875" style="5" customWidth="1"/>
    <col min="9" max="9" width="8.81640625" style="5" bestFit="1" customWidth="1"/>
    <col min="10" max="10" width="7.7265625" style="5" bestFit="1" customWidth="1"/>
    <col min="11" max="11" width="7.36328125" style="5" customWidth="1"/>
    <col min="12" max="12" width="11.6328125" style="25" customWidth="1"/>
    <col min="13" max="13" width="7.1796875" style="5" bestFit="1" customWidth="1"/>
    <col min="14" max="15" width="9" style="5" bestFit="1" customWidth="1"/>
    <col min="16" max="17" width="8.7265625" style="5"/>
    <col min="18" max="18" width="8.26953125" style="5" bestFit="1" customWidth="1"/>
    <col min="19" max="19" width="8.7265625" style="5" bestFit="1" customWidth="1"/>
    <col min="20" max="20" width="7.1796875" style="5" bestFit="1" customWidth="1"/>
    <col min="21" max="258" width="8.7265625" style="5"/>
    <col min="259" max="259" width="11.453125" style="5" customWidth="1"/>
    <col min="260" max="260" width="9.453125" style="5" customWidth="1"/>
    <col min="261" max="261" width="11.54296875" style="5" customWidth="1"/>
    <col min="262" max="262" width="7.453125" style="5" bestFit="1" customWidth="1"/>
    <col min="263" max="263" width="8.54296875" style="5" bestFit="1" customWidth="1"/>
    <col min="264" max="264" width="4.26953125" style="5" bestFit="1" customWidth="1"/>
    <col min="265" max="265" width="6.54296875" style="5" customWidth="1"/>
    <col min="266" max="266" width="8.81640625" style="5" bestFit="1" customWidth="1"/>
    <col min="267" max="267" width="7.7265625" style="5" bestFit="1" customWidth="1"/>
    <col min="268" max="268" width="8.54296875" style="5" bestFit="1" customWidth="1"/>
    <col min="269" max="269" width="7.1796875" style="5" bestFit="1" customWidth="1"/>
    <col min="270" max="271" width="9" style="5" bestFit="1" customWidth="1"/>
    <col min="272" max="273" width="8.7265625" style="5"/>
    <col min="274" max="274" width="8.26953125" style="5" bestFit="1" customWidth="1"/>
    <col min="275" max="275" width="8.7265625" style="5" bestFit="1" customWidth="1"/>
    <col min="276" max="276" width="7.1796875" style="5" bestFit="1" customWidth="1"/>
    <col min="277" max="514" width="8.7265625" style="5"/>
    <col min="515" max="515" width="11.453125" style="5" customWidth="1"/>
    <col min="516" max="516" width="9.453125" style="5" customWidth="1"/>
    <col min="517" max="517" width="11.54296875" style="5" customWidth="1"/>
    <col min="518" max="518" width="7.453125" style="5" bestFit="1" customWidth="1"/>
    <col min="519" max="519" width="8.54296875" style="5" bestFit="1" customWidth="1"/>
    <col min="520" max="520" width="4.26953125" style="5" bestFit="1" customWidth="1"/>
    <col min="521" max="521" width="6.54296875" style="5" customWidth="1"/>
    <col min="522" max="522" width="8.81640625" style="5" bestFit="1" customWidth="1"/>
    <col min="523" max="523" width="7.7265625" style="5" bestFit="1" customWidth="1"/>
    <col min="524" max="524" width="8.54296875" style="5" bestFit="1" customWidth="1"/>
    <col min="525" max="525" width="7.1796875" style="5" bestFit="1" customWidth="1"/>
    <col min="526" max="527" width="9" style="5" bestFit="1" customWidth="1"/>
    <col min="528" max="529" width="8.7265625" style="5"/>
    <col min="530" max="530" width="8.26953125" style="5" bestFit="1" customWidth="1"/>
    <col min="531" max="531" width="8.7265625" style="5" bestFit="1" customWidth="1"/>
    <col min="532" max="532" width="7.1796875" style="5" bestFit="1" customWidth="1"/>
    <col min="533" max="770" width="8.7265625" style="5"/>
    <col min="771" max="771" width="11.453125" style="5" customWidth="1"/>
    <col min="772" max="772" width="9.453125" style="5" customWidth="1"/>
    <col min="773" max="773" width="11.54296875" style="5" customWidth="1"/>
    <col min="774" max="774" width="7.453125" style="5" bestFit="1" customWidth="1"/>
    <col min="775" max="775" width="8.54296875" style="5" bestFit="1" customWidth="1"/>
    <col min="776" max="776" width="4.26953125" style="5" bestFit="1" customWidth="1"/>
    <col min="777" max="777" width="6.54296875" style="5" customWidth="1"/>
    <col min="778" max="778" width="8.81640625" style="5" bestFit="1" customWidth="1"/>
    <col min="779" max="779" width="7.7265625" style="5" bestFit="1" customWidth="1"/>
    <col min="780" max="780" width="8.54296875" style="5" bestFit="1" customWidth="1"/>
    <col min="781" max="781" width="7.1796875" style="5" bestFit="1" customWidth="1"/>
    <col min="782" max="783" width="9" style="5" bestFit="1" customWidth="1"/>
    <col min="784" max="785" width="8.7265625" style="5"/>
    <col min="786" max="786" width="8.26953125" style="5" bestFit="1" customWidth="1"/>
    <col min="787" max="787" width="8.7265625" style="5" bestFit="1" customWidth="1"/>
    <col min="788" max="788" width="7.1796875" style="5" bestFit="1" customWidth="1"/>
    <col min="789" max="1026" width="8.7265625" style="5"/>
    <col min="1027" max="1027" width="11.453125" style="5" customWidth="1"/>
    <col min="1028" max="1028" width="9.453125" style="5" customWidth="1"/>
    <col min="1029" max="1029" width="11.54296875" style="5" customWidth="1"/>
    <col min="1030" max="1030" width="7.453125" style="5" bestFit="1" customWidth="1"/>
    <col min="1031" max="1031" width="8.54296875" style="5" bestFit="1" customWidth="1"/>
    <col min="1032" max="1032" width="4.26953125" style="5" bestFit="1" customWidth="1"/>
    <col min="1033" max="1033" width="6.54296875" style="5" customWidth="1"/>
    <col min="1034" max="1034" width="8.81640625" style="5" bestFit="1" customWidth="1"/>
    <col min="1035" max="1035" width="7.7265625" style="5" bestFit="1" customWidth="1"/>
    <col min="1036" max="1036" width="8.54296875" style="5" bestFit="1" customWidth="1"/>
    <col min="1037" max="1037" width="7.1796875" style="5" bestFit="1" customWidth="1"/>
    <col min="1038" max="1039" width="9" style="5" bestFit="1" customWidth="1"/>
    <col min="1040" max="1041" width="8.7265625" style="5"/>
    <col min="1042" max="1042" width="8.26953125" style="5" bestFit="1" customWidth="1"/>
    <col min="1043" max="1043" width="8.7265625" style="5" bestFit="1" customWidth="1"/>
    <col min="1044" max="1044" width="7.1796875" style="5" bestFit="1" customWidth="1"/>
    <col min="1045" max="1282" width="8.7265625" style="5"/>
    <col min="1283" max="1283" width="11.453125" style="5" customWidth="1"/>
    <col min="1284" max="1284" width="9.453125" style="5" customWidth="1"/>
    <col min="1285" max="1285" width="11.54296875" style="5" customWidth="1"/>
    <col min="1286" max="1286" width="7.453125" style="5" bestFit="1" customWidth="1"/>
    <col min="1287" max="1287" width="8.54296875" style="5" bestFit="1" customWidth="1"/>
    <col min="1288" max="1288" width="4.26953125" style="5" bestFit="1" customWidth="1"/>
    <col min="1289" max="1289" width="6.54296875" style="5" customWidth="1"/>
    <col min="1290" max="1290" width="8.81640625" style="5" bestFit="1" customWidth="1"/>
    <col min="1291" max="1291" width="7.7265625" style="5" bestFit="1" customWidth="1"/>
    <col min="1292" max="1292" width="8.54296875" style="5" bestFit="1" customWidth="1"/>
    <col min="1293" max="1293" width="7.1796875" style="5" bestFit="1" customWidth="1"/>
    <col min="1294" max="1295" width="9" style="5" bestFit="1" customWidth="1"/>
    <col min="1296" max="1297" width="8.7265625" style="5"/>
    <col min="1298" max="1298" width="8.26953125" style="5" bestFit="1" customWidth="1"/>
    <col min="1299" max="1299" width="8.7265625" style="5" bestFit="1" customWidth="1"/>
    <col min="1300" max="1300" width="7.1796875" style="5" bestFit="1" customWidth="1"/>
    <col min="1301" max="1538" width="8.7265625" style="5"/>
    <col min="1539" max="1539" width="11.453125" style="5" customWidth="1"/>
    <col min="1540" max="1540" width="9.453125" style="5" customWidth="1"/>
    <col min="1541" max="1541" width="11.54296875" style="5" customWidth="1"/>
    <col min="1542" max="1542" width="7.453125" style="5" bestFit="1" customWidth="1"/>
    <col min="1543" max="1543" width="8.54296875" style="5" bestFit="1" customWidth="1"/>
    <col min="1544" max="1544" width="4.26953125" style="5" bestFit="1" customWidth="1"/>
    <col min="1545" max="1545" width="6.54296875" style="5" customWidth="1"/>
    <col min="1546" max="1546" width="8.81640625" style="5" bestFit="1" customWidth="1"/>
    <col min="1547" max="1547" width="7.7265625" style="5" bestFit="1" customWidth="1"/>
    <col min="1548" max="1548" width="8.54296875" style="5" bestFit="1" customWidth="1"/>
    <col min="1549" max="1549" width="7.1796875" style="5" bestFit="1" customWidth="1"/>
    <col min="1550" max="1551" width="9" style="5" bestFit="1" customWidth="1"/>
    <col min="1552" max="1553" width="8.7265625" style="5"/>
    <col min="1554" max="1554" width="8.26953125" style="5" bestFit="1" customWidth="1"/>
    <col min="1555" max="1555" width="8.7265625" style="5" bestFit="1" customWidth="1"/>
    <col min="1556" max="1556" width="7.1796875" style="5" bestFit="1" customWidth="1"/>
    <col min="1557" max="1794" width="8.7265625" style="5"/>
    <col min="1795" max="1795" width="11.453125" style="5" customWidth="1"/>
    <col min="1796" max="1796" width="9.453125" style="5" customWidth="1"/>
    <col min="1797" max="1797" width="11.54296875" style="5" customWidth="1"/>
    <col min="1798" max="1798" width="7.453125" style="5" bestFit="1" customWidth="1"/>
    <col min="1799" max="1799" width="8.54296875" style="5" bestFit="1" customWidth="1"/>
    <col min="1800" max="1800" width="4.26953125" style="5" bestFit="1" customWidth="1"/>
    <col min="1801" max="1801" width="6.54296875" style="5" customWidth="1"/>
    <col min="1802" max="1802" width="8.81640625" style="5" bestFit="1" customWidth="1"/>
    <col min="1803" max="1803" width="7.7265625" style="5" bestFit="1" customWidth="1"/>
    <col min="1804" max="1804" width="8.54296875" style="5" bestFit="1" customWidth="1"/>
    <col min="1805" max="1805" width="7.1796875" style="5" bestFit="1" customWidth="1"/>
    <col min="1806" max="1807" width="9" style="5" bestFit="1" customWidth="1"/>
    <col min="1808" max="1809" width="8.7265625" style="5"/>
    <col min="1810" max="1810" width="8.26953125" style="5" bestFit="1" customWidth="1"/>
    <col min="1811" max="1811" width="8.7265625" style="5" bestFit="1" customWidth="1"/>
    <col min="1812" max="1812" width="7.1796875" style="5" bestFit="1" customWidth="1"/>
    <col min="1813" max="2050" width="8.7265625" style="5"/>
    <col min="2051" max="2051" width="11.453125" style="5" customWidth="1"/>
    <col min="2052" max="2052" width="9.453125" style="5" customWidth="1"/>
    <col min="2053" max="2053" width="11.54296875" style="5" customWidth="1"/>
    <col min="2054" max="2054" width="7.453125" style="5" bestFit="1" customWidth="1"/>
    <col min="2055" max="2055" width="8.54296875" style="5" bestFit="1" customWidth="1"/>
    <col min="2056" max="2056" width="4.26953125" style="5" bestFit="1" customWidth="1"/>
    <col min="2057" max="2057" width="6.54296875" style="5" customWidth="1"/>
    <col min="2058" max="2058" width="8.81640625" style="5" bestFit="1" customWidth="1"/>
    <col min="2059" max="2059" width="7.7265625" style="5" bestFit="1" customWidth="1"/>
    <col min="2060" max="2060" width="8.54296875" style="5" bestFit="1" customWidth="1"/>
    <col min="2061" max="2061" width="7.1796875" style="5" bestFit="1" customWidth="1"/>
    <col min="2062" max="2063" width="9" style="5" bestFit="1" customWidth="1"/>
    <col min="2064" max="2065" width="8.7265625" style="5"/>
    <col min="2066" max="2066" width="8.26953125" style="5" bestFit="1" customWidth="1"/>
    <col min="2067" max="2067" width="8.7265625" style="5" bestFit="1" customWidth="1"/>
    <col min="2068" max="2068" width="7.1796875" style="5" bestFit="1" customWidth="1"/>
    <col min="2069" max="2306" width="8.7265625" style="5"/>
    <col min="2307" max="2307" width="11.453125" style="5" customWidth="1"/>
    <col min="2308" max="2308" width="9.453125" style="5" customWidth="1"/>
    <col min="2309" max="2309" width="11.54296875" style="5" customWidth="1"/>
    <col min="2310" max="2310" width="7.453125" style="5" bestFit="1" customWidth="1"/>
    <col min="2311" max="2311" width="8.54296875" style="5" bestFit="1" customWidth="1"/>
    <col min="2312" max="2312" width="4.26953125" style="5" bestFit="1" customWidth="1"/>
    <col min="2313" max="2313" width="6.54296875" style="5" customWidth="1"/>
    <col min="2314" max="2314" width="8.81640625" style="5" bestFit="1" customWidth="1"/>
    <col min="2315" max="2315" width="7.7265625" style="5" bestFit="1" customWidth="1"/>
    <col min="2316" max="2316" width="8.54296875" style="5" bestFit="1" customWidth="1"/>
    <col min="2317" max="2317" width="7.1796875" style="5" bestFit="1" customWidth="1"/>
    <col min="2318" max="2319" width="9" style="5" bestFit="1" customWidth="1"/>
    <col min="2320" max="2321" width="8.7265625" style="5"/>
    <col min="2322" max="2322" width="8.26953125" style="5" bestFit="1" customWidth="1"/>
    <col min="2323" max="2323" width="8.7265625" style="5" bestFit="1" customWidth="1"/>
    <col min="2324" max="2324" width="7.1796875" style="5" bestFit="1" customWidth="1"/>
    <col min="2325" max="2562" width="8.7265625" style="5"/>
    <col min="2563" max="2563" width="11.453125" style="5" customWidth="1"/>
    <col min="2564" max="2564" width="9.453125" style="5" customWidth="1"/>
    <col min="2565" max="2565" width="11.54296875" style="5" customWidth="1"/>
    <col min="2566" max="2566" width="7.453125" style="5" bestFit="1" customWidth="1"/>
    <col min="2567" max="2567" width="8.54296875" style="5" bestFit="1" customWidth="1"/>
    <col min="2568" max="2568" width="4.26953125" style="5" bestFit="1" customWidth="1"/>
    <col min="2569" max="2569" width="6.54296875" style="5" customWidth="1"/>
    <col min="2570" max="2570" width="8.81640625" style="5" bestFit="1" customWidth="1"/>
    <col min="2571" max="2571" width="7.7265625" style="5" bestFit="1" customWidth="1"/>
    <col min="2572" max="2572" width="8.54296875" style="5" bestFit="1" customWidth="1"/>
    <col min="2573" max="2573" width="7.1796875" style="5" bestFit="1" customWidth="1"/>
    <col min="2574" max="2575" width="9" style="5" bestFit="1" customWidth="1"/>
    <col min="2576" max="2577" width="8.7265625" style="5"/>
    <col min="2578" max="2578" width="8.26953125" style="5" bestFit="1" customWidth="1"/>
    <col min="2579" max="2579" width="8.7265625" style="5" bestFit="1" customWidth="1"/>
    <col min="2580" max="2580" width="7.1796875" style="5" bestFit="1" customWidth="1"/>
    <col min="2581" max="2818" width="8.7265625" style="5"/>
    <col min="2819" max="2819" width="11.453125" style="5" customWidth="1"/>
    <col min="2820" max="2820" width="9.453125" style="5" customWidth="1"/>
    <col min="2821" max="2821" width="11.54296875" style="5" customWidth="1"/>
    <col min="2822" max="2822" width="7.453125" style="5" bestFit="1" customWidth="1"/>
    <col min="2823" max="2823" width="8.54296875" style="5" bestFit="1" customWidth="1"/>
    <col min="2824" max="2824" width="4.26953125" style="5" bestFit="1" customWidth="1"/>
    <col min="2825" max="2825" width="6.54296875" style="5" customWidth="1"/>
    <col min="2826" max="2826" width="8.81640625" style="5" bestFit="1" customWidth="1"/>
    <col min="2827" max="2827" width="7.7265625" style="5" bestFit="1" customWidth="1"/>
    <col min="2828" max="2828" width="8.54296875" style="5" bestFit="1" customWidth="1"/>
    <col min="2829" max="2829" width="7.1796875" style="5" bestFit="1" customWidth="1"/>
    <col min="2830" max="2831" width="9" style="5" bestFit="1" customWidth="1"/>
    <col min="2832" max="2833" width="8.7265625" style="5"/>
    <col min="2834" max="2834" width="8.26953125" style="5" bestFit="1" customWidth="1"/>
    <col min="2835" max="2835" width="8.7265625" style="5" bestFit="1" customWidth="1"/>
    <col min="2836" max="2836" width="7.1796875" style="5" bestFit="1" customWidth="1"/>
    <col min="2837" max="3074" width="8.7265625" style="5"/>
    <col min="3075" max="3075" width="11.453125" style="5" customWidth="1"/>
    <col min="3076" max="3076" width="9.453125" style="5" customWidth="1"/>
    <col min="3077" max="3077" width="11.54296875" style="5" customWidth="1"/>
    <col min="3078" max="3078" width="7.453125" style="5" bestFit="1" customWidth="1"/>
    <col min="3079" max="3079" width="8.54296875" style="5" bestFit="1" customWidth="1"/>
    <col min="3080" max="3080" width="4.26953125" style="5" bestFit="1" customWidth="1"/>
    <col min="3081" max="3081" width="6.54296875" style="5" customWidth="1"/>
    <col min="3082" max="3082" width="8.81640625" style="5" bestFit="1" customWidth="1"/>
    <col min="3083" max="3083" width="7.7265625" style="5" bestFit="1" customWidth="1"/>
    <col min="3084" max="3084" width="8.54296875" style="5" bestFit="1" customWidth="1"/>
    <col min="3085" max="3085" width="7.1796875" style="5" bestFit="1" customWidth="1"/>
    <col min="3086" max="3087" width="9" style="5" bestFit="1" customWidth="1"/>
    <col min="3088" max="3089" width="8.7265625" style="5"/>
    <col min="3090" max="3090" width="8.26953125" style="5" bestFit="1" customWidth="1"/>
    <col min="3091" max="3091" width="8.7265625" style="5" bestFit="1" customWidth="1"/>
    <col min="3092" max="3092" width="7.1796875" style="5" bestFit="1" customWidth="1"/>
    <col min="3093" max="3330" width="8.7265625" style="5"/>
    <col min="3331" max="3331" width="11.453125" style="5" customWidth="1"/>
    <col min="3332" max="3332" width="9.453125" style="5" customWidth="1"/>
    <col min="3333" max="3333" width="11.54296875" style="5" customWidth="1"/>
    <col min="3334" max="3334" width="7.453125" style="5" bestFit="1" customWidth="1"/>
    <col min="3335" max="3335" width="8.54296875" style="5" bestFit="1" customWidth="1"/>
    <col min="3336" max="3336" width="4.26953125" style="5" bestFit="1" customWidth="1"/>
    <col min="3337" max="3337" width="6.54296875" style="5" customWidth="1"/>
    <col min="3338" max="3338" width="8.81640625" style="5" bestFit="1" customWidth="1"/>
    <col min="3339" max="3339" width="7.7265625" style="5" bestFit="1" customWidth="1"/>
    <col min="3340" max="3340" width="8.54296875" style="5" bestFit="1" customWidth="1"/>
    <col min="3341" max="3341" width="7.1796875" style="5" bestFit="1" customWidth="1"/>
    <col min="3342" max="3343" width="9" style="5" bestFit="1" customWidth="1"/>
    <col min="3344" max="3345" width="8.7265625" style="5"/>
    <col min="3346" max="3346" width="8.26953125" style="5" bestFit="1" customWidth="1"/>
    <col min="3347" max="3347" width="8.7265625" style="5" bestFit="1" customWidth="1"/>
    <col min="3348" max="3348" width="7.1796875" style="5" bestFit="1" customWidth="1"/>
    <col min="3349" max="3586" width="8.7265625" style="5"/>
    <col min="3587" max="3587" width="11.453125" style="5" customWidth="1"/>
    <col min="3588" max="3588" width="9.453125" style="5" customWidth="1"/>
    <col min="3589" max="3589" width="11.54296875" style="5" customWidth="1"/>
    <col min="3590" max="3590" width="7.453125" style="5" bestFit="1" customWidth="1"/>
    <col min="3591" max="3591" width="8.54296875" style="5" bestFit="1" customWidth="1"/>
    <col min="3592" max="3592" width="4.26953125" style="5" bestFit="1" customWidth="1"/>
    <col min="3593" max="3593" width="6.54296875" style="5" customWidth="1"/>
    <col min="3594" max="3594" width="8.81640625" style="5" bestFit="1" customWidth="1"/>
    <col min="3595" max="3595" width="7.7265625" style="5" bestFit="1" customWidth="1"/>
    <col min="3596" max="3596" width="8.54296875" style="5" bestFit="1" customWidth="1"/>
    <col min="3597" max="3597" width="7.1796875" style="5" bestFit="1" customWidth="1"/>
    <col min="3598" max="3599" width="9" style="5" bestFit="1" customWidth="1"/>
    <col min="3600" max="3601" width="8.7265625" style="5"/>
    <col min="3602" max="3602" width="8.26953125" style="5" bestFit="1" customWidth="1"/>
    <col min="3603" max="3603" width="8.7265625" style="5" bestFit="1" customWidth="1"/>
    <col min="3604" max="3604" width="7.1796875" style="5" bestFit="1" customWidth="1"/>
    <col min="3605" max="3842" width="8.7265625" style="5"/>
    <col min="3843" max="3843" width="11.453125" style="5" customWidth="1"/>
    <col min="3844" max="3844" width="9.453125" style="5" customWidth="1"/>
    <col min="3845" max="3845" width="11.54296875" style="5" customWidth="1"/>
    <col min="3846" max="3846" width="7.453125" style="5" bestFit="1" customWidth="1"/>
    <col min="3847" max="3847" width="8.54296875" style="5" bestFit="1" customWidth="1"/>
    <col min="3848" max="3848" width="4.26953125" style="5" bestFit="1" customWidth="1"/>
    <col min="3849" max="3849" width="6.54296875" style="5" customWidth="1"/>
    <col min="3850" max="3850" width="8.81640625" style="5" bestFit="1" customWidth="1"/>
    <col min="3851" max="3851" width="7.7265625" style="5" bestFit="1" customWidth="1"/>
    <col min="3852" max="3852" width="8.54296875" style="5" bestFit="1" customWidth="1"/>
    <col min="3853" max="3853" width="7.1796875" style="5" bestFit="1" customWidth="1"/>
    <col min="3854" max="3855" width="9" style="5" bestFit="1" customWidth="1"/>
    <col min="3856" max="3857" width="8.7265625" style="5"/>
    <col min="3858" max="3858" width="8.26953125" style="5" bestFit="1" customWidth="1"/>
    <col min="3859" max="3859" width="8.7265625" style="5" bestFit="1" customWidth="1"/>
    <col min="3860" max="3860" width="7.1796875" style="5" bestFit="1" customWidth="1"/>
    <col min="3861" max="4098" width="8.7265625" style="5"/>
    <col min="4099" max="4099" width="11.453125" style="5" customWidth="1"/>
    <col min="4100" max="4100" width="9.453125" style="5" customWidth="1"/>
    <col min="4101" max="4101" width="11.54296875" style="5" customWidth="1"/>
    <col min="4102" max="4102" width="7.453125" style="5" bestFit="1" customWidth="1"/>
    <col min="4103" max="4103" width="8.54296875" style="5" bestFit="1" customWidth="1"/>
    <col min="4104" max="4104" width="4.26953125" style="5" bestFit="1" customWidth="1"/>
    <col min="4105" max="4105" width="6.54296875" style="5" customWidth="1"/>
    <col min="4106" max="4106" width="8.81640625" style="5" bestFit="1" customWidth="1"/>
    <col min="4107" max="4107" width="7.7265625" style="5" bestFit="1" customWidth="1"/>
    <col min="4108" max="4108" width="8.54296875" style="5" bestFit="1" customWidth="1"/>
    <col min="4109" max="4109" width="7.1796875" style="5" bestFit="1" customWidth="1"/>
    <col min="4110" max="4111" width="9" style="5" bestFit="1" customWidth="1"/>
    <col min="4112" max="4113" width="8.7265625" style="5"/>
    <col min="4114" max="4114" width="8.26953125" style="5" bestFit="1" customWidth="1"/>
    <col min="4115" max="4115" width="8.7265625" style="5" bestFit="1" customWidth="1"/>
    <col min="4116" max="4116" width="7.1796875" style="5" bestFit="1" customWidth="1"/>
    <col min="4117" max="4354" width="8.7265625" style="5"/>
    <col min="4355" max="4355" width="11.453125" style="5" customWidth="1"/>
    <col min="4356" max="4356" width="9.453125" style="5" customWidth="1"/>
    <col min="4357" max="4357" width="11.54296875" style="5" customWidth="1"/>
    <col min="4358" max="4358" width="7.453125" style="5" bestFit="1" customWidth="1"/>
    <col min="4359" max="4359" width="8.54296875" style="5" bestFit="1" customWidth="1"/>
    <col min="4360" max="4360" width="4.26953125" style="5" bestFit="1" customWidth="1"/>
    <col min="4361" max="4361" width="6.54296875" style="5" customWidth="1"/>
    <col min="4362" max="4362" width="8.81640625" style="5" bestFit="1" customWidth="1"/>
    <col min="4363" max="4363" width="7.7265625" style="5" bestFit="1" customWidth="1"/>
    <col min="4364" max="4364" width="8.54296875" style="5" bestFit="1" customWidth="1"/>
    <col min="4365" max="4365" width="7.1796875" style="5" bestFit="1" customWidth="1"/>
    <col min="4366" max="4367" width="9" style="5" bestFit="1" customWidth="1"/>
    <col min="4368" max="4369" width="8.7265625" style="5"/>
    <col min="4370" max="4370" width="8.26953125" style="5" bestFit="1" customWidth="1"/>
    <col min="4371" max="4371" width="8.7265625" style="5" bestFit="1" customWidth="1"/>
    <col min="4372" max="4372" width="7.1796875" style="5" bestFit="1" customWidth="1"/>
    <col min="4373" max="4610" width="8.7265625" style="5"/>
    <col min="4611" max="4611" width="11.453125" style="5" customWidth="1"/>
    <col min="4612" max="4612" width="9.453125" style="5" customWidth="1"/>
    <col min="4613" max="4613" width="11.54296875" style="5" customWidth="1"/>
    <col min="4614" max="4614" width="7.453125" style="5" bestFit="1" customWidth="1"/>
    <col min="4615" max="4615" width="8.54296875" style="5" bestFit="1" customWidth="1"/>
    <col min="4616" max="4616" width="4.26953125" style="5" bestFit="1" customWidth="1"/>
    <col min="4617" max="4617" width="6.54296875" style="5" customWidth="1"/>
    <col min="4618" max="4618" width="8.81640625" style="5" bestFit="1" customWidth="1"/>
    <col min="4619" max="4619" width="7.7265625" style="5" bestFit="1" customWidth="1"/>
    <col min="4620" max="4620" width="8.54296875" style="5" bestFit="1" customWidth="1"/>
    <col min="4621" max="4621" width="7.1796875" style="5" bestFit="1" customWidth="1"/>
    <col min="4622" max="4623" width="9" style="5" bestFit="1" customWidth="1"/>
    <col min="4624" max="4625" width="8.7265625" style="5"/>
    <col min="4626" max="4626" width="8.26953125" style="5" bestFit="1" customWidth="1"/>
    <col min="4627" max="4627" width="8.7265625" style="5" bestFit="1" customWidth="1"/>
    <col min="4628" max="4628" width="7.1796875" style="5" bestFit="1" customWidth="1"/>
    <col min="4629" max="4866" width="8.7265625" style="5"/>
    <col min="4867" max="4867" width="11.453125" style="5" customWidth="1"/>
    <col min="4868" max="4868" width="9.453125" style="5" customWidth="1"/>
    <col min="4869" max="4869" width="11.54296875" style="5" customWidth="1"/>
    <col min="4870" max="4870" width="7.453125" style="5" bestFit="1" customWidth="1"/>
    <col min="4871" max="4871" width="8.54296875" style="5" bestFit="1" customWidth="1"/>
    <col min="4872" max="4872" width="4.26953125" style="5" bestFit="1" customWidth="1"/>
    <col min="4873" max="4873" width="6.54296875" style="5" customWidth="1"/>
    <col min="4874" max="4874" width="8.81640625" style="5" bestFit="1" customWidth="1"/>
    <col min="4875" max="4875" width="7.7265625" style="5" bestFit="1" customWidth="1"/>
    <col min="4876" max="4876" width="8.54296875" style="5" bestFit="1" customWidth="1"/>
    <col min="4877" max="4877" width="7.1796875" style="5" bestFit="1" customWidth="1"/>
    <col min="4878" max="4879" width="9" style="5" bestFit="1" customWidth="1"/>
    <col min="4880" max="4881" width="8.7265625" style="5"/>
    <col min="4882" max="4882" width="8.26953125" style="5" bestFit="1" customWidth="1"/>
    <col min="4883" max="4883" width="8.7265625" style="5" bestFit="1" customWidth="1"/>
    <col min="4884" max="4884" width="7.1796875" style="5" bestFit="1" customWidth="1"/>
    <col min="4885" max="5122" width="8.7265625" style="5"/>
    <col min="5123" max="5123" width="11.453125" style="5" customWidth="1"/>
    <col min="5124" max="5124" width="9.453125" style="5" customWidth="1"/>
    <col min="5125" max="5125" width="11.54296875" style="5" customWidth="1"/>
    <col min="5126" max="5126" width="7.453125" style="5" bestFit="1" customWidth="1"/>
    <col min="5127" max="5127" width="8.54296875" style="5" bestFit="1" customWidth="1"/>
    <col min="5128" max="5128" width="4.26953125" style="5" bestFit="1" customWidth="1"/>
    <col min="5129" max="5129" width="6.54296875" style="5" customWidth="1"/>
    <col min="5130" max="5130" width="8.81640625" style="5" bestFit="1" customWidth="1"/>
    <col min="5131" max="5131" width="7.7265625" style="5" bestFit="1" customWidth="1"/>
    <col min="5132" max="5132" width="8.54296875" style="5" bestFit="1" customWidth="1"/>
    <col min="5133" max="5133" width="7.1796875" style="5" bestFit="1" customWidth="1"/>
    <col min="5134" max="5135" width="9" style="5" bestFit="1" customWidth="1"/>
    <col min="5136" max="5137" width="8.7265625" style="5"/>
    <col min="5138" max="5138" width="8.26953125" style="5" bestFit="1" customWidth="1"/>
    <col min="5139" max="5139" width="8.7265625" style="5" bestFit="1" customWidth="1"/>
    <col min="5140" max="5140" width="7.1796875" style="5" bestFit="1" customWidth="1"/>
    <col min="5141" max="5378" width="8.7265625" style="5"/>
    <col min="5379" max="5379" width="11.453125" style="5" customWidth="1"/>
    <col min="5380" max="5380" width="9.453125" style="5" customWidth="1"/>
    <col min="5381" max="5381" width="11.54296875" style="5" customWidth="1"/>
    <col min="5382" max="5382" width="7.453125" style="5" bestFit="1" customWidth="1"/>
    <col min="5383" max="5383" width="8.54296875" style="5" bestFit="1" customWidth="1"/>
    <col min="5384" max="5384" width="4.26953125" style="5" bestFit="1" customWidth="1"/>
    <col min="5385" max="5385" width="6.54296875" style="5" customWidth="1"/>
    <col min="5386" max="5386" width="8.81640625" style="5" bestFit="1" customWidth="1"/>
    <col min="5387" max="5387" width="7.7265625" style="5" bestFit="1" customWidth="1"/>
    <col min="5388" max="5388" width="8.54296875" style="5" bestFit="1" customWidth="1"/>
    <col min="5389" max="5389" width="7.1796875" style="5" bestFit="1" customWidth="1"/>
    <col min="5390" max="5391" width="9" style="5" bestFit="1" customWidth="1"/>
    <col min="5392" max="5393" width="8.7265625" style="5"/>
    <col min="5394" max="5394" width="8.26953125" style="5" bestFit="1" customWidth="1"/>
    <col min="5395" max="5395" width="8.7265625" style="5" bestFit="1" customWidth="1"/>
    <col min="5396" max="5396" width="7.1796875" style="5" bestFit="1" customWidth="1"/>
    <col min="5397" max="5634" width="8.7265625" style="5"/>
    <col min="5635" max="5635" width="11.453125" style="5" customWidth="1"/>
    <col min="5636" max="5636" width="9.453125" style="5" customWidth="1"/>
    <col min="5637" max="5637" width="11.54296875" style="5" customWidth="1"/>
    <col min="5638" max="5638" width="7.453125" style="5" bestFit="1" customWidth="1"/>
    <col min="5639" max="5639" width="8.54296875" style="5" bestFit="1" customWidth="1"/>
    <col min="5640" max="5640" width="4.26953125" style="5" bestFit="1" customWidth="1"/>
    <col min="5641" max="5641" width="6.54296875" style="5" customWidth="1"/>
    <col min="5642" max="5642" width="8.81640625" style="5" bestFit="1" customWidth="1"/>
    <col min="5643" max="5643" width="7.7265625" style="5" bestFit="1" customWidth="1"/>
    <col min="5644" max="5644" width="8.54296875" style="5" bestFit="1" customWidth="1"/>
    <col min="5645" max="5645" width="7.1796875" style="5" bestFit="1" customWidth="1"/>
    <col min="5646" max="5647" width="9" style="5" bestFit="1" customWidth="1"/>
    <col min="5648" max="5649" width="8.7265625" style="5"/>
    <col min="5650" max="5650" width="8.26953125" style="5" bestFit="1" customWidth="1"/>
    <col min="5651" max="5651" width="8.7265625" style="5" bestFit="1" customWidth="1"/>
    <col min="5652" max="5652" width="7.1796875" style="5" bestFit="1" customWidth="1"/>
    <col min="5653" max="5890" width="8.7265625" style="5"/>
    <col min="5891" max="5891" width="11.453125" style="5" customWidth="1"/>
    <col min="5892" max="5892" width="9.453125" style="5" customWidth="1"/>
    <col min="5893" max="5893" width="11.54296875" style="5" customWidth="1"/>
    <col min="5894" max="5894" width="7.453125" style="5" bestFit="1" customWidth="1"/>
    <col min="5895" max="5895" width="8.54296875" style="5" bestFit="1" customWidth="1"/>
    <col min="5896" max="5896" width="4.26953125" style="5" bestFit="1" customWidth="1"/>
    <col min="5897" max="5897" width="6.54296875" style="5" customWidth="1"/>
    <col min="5898" max="5898" width="8.81640625" style="5" bestFit="1" customWidth="1"/>
    <col min="5899" max="5899" width="7.7265625" style="5" bestFit="1" customWidth="1"/>
    <col min="5900" max="5900" width="8.54296875" style="5" bestFit="1" customWidth="1"/>
    <col min="5901" max="5901" width="7.1796875" style="5" bestFit="1" customWidth="1"/>
    <col min="5902" max="5903" width="9" style="5" bestFit="1" customWidth="1"/>
    <col min="5904" max="5905" width="8.7265625" style="5"/>
    <col min="5906" max="5906" width="8.26953125" style="5" bestFit="1" customWidth="1"/>
    <col min="5907" max="5907" width="8.7265625" style="5" bestFit="1" customWidth="1"/>
    <col min="5908" max="5908" width="7.1796875" style="5" bestFit="1" customWidth="1"/>
    <col min="5909" max="6146" width="8.7265625" style="5"/>
    <col min="6147" max="6147" width="11.453125" style="5" customWidth="1"/>
    <col min="6148" max="6148" width="9.453125" style="5" customWidth="1"/>
    <col min="6149" max="6149" width="11.54296875" style="5" customWidth="1"/>
    <col min="6150" max="6150" width="7.453125" style="5" bestFit="1" customWidth="1"/>
    <col min="6151" max="6151" width="8.54296875" style="5" bestFit="1" customWidth="1"/>
    <col min="6152" max="6152" width="4.26953125" style="5" bestFit="1" customWidth="1"/>
    <col min="6153" max="6153" width="6.54296875" style="5" customWidth="1"/>
    <col min="6154" max="6154" width="8.81640625" style="5" bestFit="1" customWidth="1"/>
    <col min="6155" max="6155" width="7.7265625" style="5" bestFit="1" customWidth="1"/>
    <col min="6156" max="6156" width="8.54296875" style="5" bestFit="1" customWidth="1"/>
    <col min="6157" max="6157" width="7.1796875" style="5" bestFit="1" customWidth="1"/>
    <col min="6158" max="6159" width="9" style="5" bestFit="1" customWidth="1"/>
    <col min="6160" max="6161" width="8.7265625" style="5"/>
    <col min="6162" max="6162" width="8.26953125" style="5" bestFit="1" customWidth="1"/>
    <col min="6163" max="6163" width="8.7265625" style="5" bestFit="1" customWidth="1"/>
    <col min="6164" max="6164" width="7.1796875" style="5" bestFit="1" customWidth="1"/>
    <col min="6165" max="6402" width="8.7265625" style="5"/>
    <col min="6403" max="6403" width="11.453125" style="5" customWidth="1"/>
    <col min="6404" max="6404" width="9.453125" style="5" customWidth="1"/>
    <col min="6405" max="6405" width="11.54296875" style="5" customWidth="1"/>
    <col min="6406" max="6406" width="7.453125" style="5" bestFit="1" customWidth="1"/>
    <col min="6407" max="6407" width="8.54296875" style="5" bestFit="1" customWidth="1"/>
    <col min="6408" max="6408" width="4.26953125" style="5" bestFit="1" customWidth="1"/>
    <col min="6409" max="6409" width="6.54296875" style="5" customWidth="1"/>
    <col min="6410" max="6410" width="8.81640625" style="5" bestFit="1" customWidth="1"/>
    <col min="6411" max="6411" width="7.7265625" style="5" bestFit="1" customWidth="1"/>
    <col min="6412" max="6412" width="8.54296875" style="5" bestFit="1" customWidth="1"/>
    <col min="6413" max="6413" width="7.1796875" style="5" bestFit="1" customWidth="1"/>
    <col min="6414" max="6415" width="9" style="5" bestFit="1" customWidth="1"/>
    <col min="6416" max="6417" width="8.7265625" style="5"/>
    <col min="6418" max="6418" width="8.26953125" style="5" bestFit="1" customWidth="1"/>
    <col min="6419" max="6419" width="8.7265625" style="5" bestFit="1" customWidth="1"/>
    <col min="6420" max="6420" width="7.1796875" style="5" bestFit="1" customWidth="1"/>
    <col min="6421" max="6658" width="8.7265625" style="5"/>
    <col min="6659" max="6659" width="11.453125" style="5" customWidth="1"/>
    <col min="6660" max="6660" width="9.453125" style="5" customWidth="1"/>
    <col min="6661" max="6661" width="11.54296875" style="5" customWidth="1"/>
    <col min="6662" max="6662" width="7.453125" style="5" bestFit="1" customWidth="1"/>
    <col min="6663" max="6663" width="8.54296875" style="5" bestFit="1" customWidth="1"/>
    <col min="6664" max="6664" width="4.26953125" style="5" bestFit="1" customWidth="1"/>
    <col min="6665" max="6665" width="6.54296875" style="5" customWidth="1"/>
    <col min="6666" max="6666" width="8.81640625" style="5" bestFit="1" customWidth="1"/>
    <col min="6667" max="6667" width="7.7265625" style="5" bestFit="1" customWidth="1"/>
    <col min="6668" max="6668" width="8.54296875" style="5" bestFit="1" customWidth="1"/>
    <col min="6669" max="6669" width="7.1796875" style="5" bestFit="1" customWidth="1"/>
    <col min="6670" max="6671" width="9" style="5" bestFit="1" customWidth="1"/>
    <col min="6672" max="6673" width="8.7265625" style="5"/>
    <col min="6674" max="6674" width="8.26953125" style="5" bestFit="1" customWidth="1"/>
    <col min="6675" max="6675" width="8.7265625" style="5" bestFit="1" customWidth="1"/>
    <col min="6676" max="6676" width="7.1796875" style="5" bestFit="1" customWidth="1"/>
    <col min="6677" max="6914" width="8.7265625" style="5"/>
    <col min="6915" max="6915" width="11.453125" style="5" customWidth="1"/>
    <col min="6916" max="6916" width="9.453125" style="5" customWidth="1"/>
    <col min="6917" max="6917" width="11.54296875" style="5" customWidth="1"/>
    <col min="6918" max="6918" width="7.453125" style="5" bestFit="1" customWidth="1"/>
    <col min="6919" max="6919" width="8.54296875" style="5" bestFit="1" customWidth="1"/>
    <col min="6920" max="6920" width="4.26953125" style="5" bestFit="1" customWidth="1"/>
    <col min="6921" max="6921" width="6.54296875" style="5" customWidth="1"/>
    <col min="6922" max="6922" width="8.81640625" style="5" bestFit="1" customWidth="1"/>
    <col min="6923" max="6923" width="7.7265625" style="5" bestFit="1" customWidth="1"/>
    <col min="6924" max="6924" width="8.54296875" style="5" bestFit="1" customWidth="1"/>
    <col min="6925" max="6925" width="7.1796875" style="5" bestFit="1" customWidth="1"/>
    <col min="6926" max="6927" width="9" style="5" bestFit="1" customWidth="1"/>
    <col min="6928" max="6929" width="8.7265625" style="5"/>
    <col min="6930" max="6930" width="8.26953125" style="5" bestFit="1" customWidth="1"/>
    <col min="6931" max="6931" width="8.7265625" style="5" bestFit="1" customWidth="1"/>
    <col min="6932" max="6932" width="7.1796875" style="5" bestFit="1" customWidth="1"/>
    <col min="6933" max="7170" width="8.7265625" style="5"/>
    <col min="7171" max="7171" width="11.453125" style="5" customWidth="1"/>
    <col min="7172" max="7172" width="9.453125" style="5" customWidth="1"/>
    <col min="7173" max="7173" width="11.54296875" style="5" customWidth="1"/>
    <col min="7174" max="7174" width="7.453125" style="5" bestFit="1" customWidth="1"/>
    <col min="7175" max="7175" width="8.54296875" style="5" bestFit="1" customWidth="1"/>
    <col min="7176" max="7176" width="4.26953125" style="5" bestFit="1" customWidth="1"/>
    <col min="7177" max="7177" width="6.54296875" style="5" customWidth="1"/>
    <col min="7178" max="7178" width="8.81640625" style="5" bestFit="1" customWidth="1"/>
    <col min="7179" max="7179" width="7.7265625" style="5" bestFit="1" customWidth="1"/>
    <col min="7180" max="7180" width="8.54296875" style="5" bestFit="1" customWidth="1"/>
    <col min="7181" max="7181" width="7.1796875" style="5" bestFit="1" customWidth="1"/>
    <col min="7182" max="7183" width="9" style="5" bestFit="1" customWidth="1"/>
    <col min="7184" max="7185" width="8.7265625" style="5"/>
    <col min="7186" max="7186" width="8.26953125" style="5" bestFit="1" customWidth="1"/>
    <col min="7187" max="7187" width="8.7265625" style="5" bestFit="1" customWidth="1"/>
    <col min="7188" max="7188" width="7.1796875" style="5" bestFit="1" customWidth="1"/>
    <col min="7189" max="7426" width="8.7265625" style="5"/>
    <col min="7427" max="7427" width="11.453125" style="5" customWidth="1"/>
    <col min="7428" max="7428" width="9.453125" style="5" customWidth="1"/>
    <col min="7429" max="7429" width="11.54296875" style="5" customWidth="1"/>
    <col min="7430" max="7430" width="7.453125" style="5" bestFit="1" customWidth="1"/>
    <col min="7431" max="7431" width="8.54296875" style="5" bestFit="1" customWidth="1"/>
    <col min="7432" max="7432" width="4.26953125" style="5" bestFit="1" customWidth="1"/>
    <col min="7433" max="7433" width="6.54296875" style="5" customWidth="1"/>
    <col min="7434" max="7434" width="8.81640625" style="5" bestFit="1" customWidth="1"/>
    <col min="7435" max="7435" width="7.7265625" style="5" bestFit="1" customWidth="1"/>
    <col min="7436" max="7436" width="8.54296875" style="5" bestFit="1" customWidth="1"/>
    <col min="7437" max="7437" width="7.1796875" style="5" bestFit="1" customWidth="1"/>
    <col min="7438" max="7439" width="9" style="5" bestFit="1" customWidth="1"/>
    <col min="7440" max="7441" width="8.7265625" style="5"/>
    <col min="7442" max="7442" width="8.26953125" style="5" bestFit="1" customWidth="1"/>
    <col min="7443" max="7443" width="8.7265625" style="5" bestFit="1" customWidth="1"/>
    <col min="7444" max="7444" width="7.1796875" style="5" bestFit="1" customWidth="1"/>
    <col min="7445" max="7682" width="8.7265625" style="5"/>
    <col min="7683" max="7683" width="11.453125" style="5" customWidth="1"/>
    <col min="7684" max="7684" width="9.453125" style="5" customWidth="1"/>
    <col min="7685" max="7685" width="11.54296875" style="5" customWidth="1"/>
    <col min="7686" max="7686" width="7.453125" style="5" bestFit="1" customWidth="1"/>
    <col min="7687" max="7687" width="8.54296875" style="5" bestFit="1" customWidth="1"/>
    <col min="7688" max="7688" width="4.26953125" style="5" bestFit="1" customWidth="1"/>
    <col min="7689" max="7689" width="6.54296875" style="5" customWidth="1"/>
    <col min="7690" max="7690" width="8.81640625" style="5" bestFit="1" customWidth="1"/>
    <col min="7691" max="7691" width="7.7265625" style="5" bestFit="1" customWidth="1"/>
    <col min="7692" max="7692" width="8.54296875" style="5" bestFit="1" customWidth="1"/>
    <col min="7693" max="7693" width="7.1796875" style="5" bestFit="1" customWidth="1"/>
    <col min="7694" max="7695" width="9" style="5" bestFit="1" customWidth="1"/>
    <col min="7696" max="7697" width="8.7265625" style="5"/>
    <col min="7698" max="7698" width="8.26953125" style="5" bestFit="1" customWidth="1"/>
    <col min="7699" max="7699" width="8.7265625" style="5" bestFit="1" customWidth="1"/>
    <col min="7700" max="7700" width="7.1796875" style="5" bestFit="1" customWidth="1"/>
    <col min="7701" max="7938" width="8.7265625" style="5"/>
    <col min="7939" max="7939" width="11.453125" style="5" customWidth="1"/>
    <col min="7940" max="7940" width="9.453125" style="5" customWidth="1"/>
    <col min="7941" max="7941" width="11.54296875" style="5" customWidth="1"/>
    <col min="7942" max="7942" width="7.453125" style="5" bestFit="1" customWidth="1"/>
    <col min="7943" max="7943" width="8.54296875" style="5" bestFit="1" customWidth="1"/>
    <col min="7944" max="7944" width="4.26953125" style="5" bestFit="1" customWidth="1"/>
    <col min="7945" max="7945" width="6.54296875" style="5" customWidth="1"/>
    <col min="7946" max="7946" width="8.81640625" style="5" bestFit="1" customWidth="1"/>
    <col min="7947" max="7947" width="7.7265625" style="5" bestFit="1" customWidth="1"/>
    <col min="7948" max="7948" width="8.54296875" style="5" bestFit="1" customWidth="1"/>
    <col min="7949" max="7949" width="7.1796875" style="5" bestFit="1" customWidth="1"/>
    <col min="7950" max="7951" width="9" style="5" bestFit="1" customWidth="1"/>
    <col min="7952" max="7953" width="8.7265625" style="5"/>
    <col min="7954" max="7954" width="8.26953125" style="5" bestFit="1" customWidth="1"/>
    <col min="7955" max="7955" width="8.7265625" style="5" bestFit="1" customWidth="1"/>
    <col min="7956" max="7956" width="7.1796875" style="5" bestFit="1" customWidth="1"/>
    <col min="7957" max="8194" width="8.7265625" style="5"/>
    <col min="8195" max="8195" width="11.453125" style="5" customWidth="1"/>
    <col min="8196" max="8196" width="9.453125" style="5" customWidth="1"/>
    <col min="8197" max="8197" width="11.54296875" style="5" customWidth="1"/>
    <col min="8198" max="8198" width="7.453125" style="5" bestFit="1" customWidth="1"/>
    <col min="8199" max="8199" width="8.54296875" style="5" bestFit="1" customWidth="1"/>
    <col min="8200" max="8200" width="4.26953125" style="5" bestFit="1" customWidth="1"/>
    <col min="8201" max="8201" width="6.54296875" style="5" customWidth="1"/>
    <col min="8202" max="8202" width="8.81640625" style="5" bestFit="1" customWidth="1"/>
    <col min="8203" max="8203" width="7.7265625" style="5" bestFit="1" customWidth="1"/>
    <col min="8204" max="8204" width="8.54296875" style="5" bestFit="1" customWidth="1"/>
    <col min="8205" max="8205" width="7.1796875" style="5" bestFit="1" customWidth="1"/>
    <col min="8206" max="8207" width="9" style="5" bestFit="1" customWidth="1"/>
    <col min="8208" max="8209" width="8.7265625" style="5"/>
    <col min="8210" max="8210" width="8.26953125" style="5" bestFit="1" customWidth="1"/>
    <col min="8211" max="8211" width="8.7265625" style="5" bestFit="1" customWidth="1"/>
    <col min="8212" max="8212" width="7.1796875" style="5" bestFit="1" customWidth="1"/>
    <col min="8213" max="8450" width="8.7265625" style="5"/>
    <col min="8451" max="8451" width="11.453125" style="5" customWidth="1"/>
    <col min="8452" max="8452" width="9.453125" style="5" customWidth="1"/>
    <col min="8453" max="8453" width="11.54296875" style="5" customWidth="1"/>
    <col min="8454" max="8454" width="7.453125" style="5" bestFit="1" customWidth="1"/>
    <col min="8455" max="8455" width="8.54296875" style="5" bestFit="1" customWidth="1"/>
    <col min="8456" max="8456" width="4.26953125" style="5" bestFit="1" customWidth="1"/>
    <col min="8457" max="8457" width="6.54296875" style="5" customWidth="1"/>
    <col min="8458" max="8458" width="8.81640625" style="5" bestFit="1" customWidth="1"/>
    <col min="8459" max="8459" width="7.7265625" style="5" bestFit="1" customWidth="1"/>
    <col min="8460" max="8460" width="8.54296875" style="5" bestFit="1" customWidth="1"/>
    <col min="8461" max="8461" width="7.1796875" style="5" bestFit="1" customWidth="1"/>
    <col min="8462" max="8463" width="9" style="5" bestFit="1" customWidth="1"/>
    <col min="8464" max="8465" width="8.7265625" style="5"/>
    <col min="8466" max="8466" width="8.26953125" style="5" bestFit="1" customWidth="1"/>
    <col min="8467" max="8467" width="8.7265625" style="5" bestFit="1" customWidth="1"/>
    <col min="8468" max="8468" width="7.1796875" style="5" bestFit="1" customWidth="1"/>
    <col min="8469" max="8706" width="8.7265625" style="5"/>
    <col min="8707" max="8707" width="11.453125" style="5" customWidth="1"/>
    <col min="8708" max="8708" width="9.453125" style="5" customWidth="1"/>
    <col min="8709" max="8709" width="11.54296875" style="5" customWidth="1"/>
    <col min="8710" max="8710" width="7.453125" style="5" bestFit="1" customWidth="1"/>
    <col min="8711" max="8711" width="8.54296875" style="5" bestFit="1" customWidth="1"/>
    <col min="8712" max="8712" width="4.26953125" style="5" bestFit="1" customWidth="1"/>
    <col min="8713" max="8713" width="6.54296875" style="5" customWidth="1"/>
    <col min="8714" max="8714" width="8.81640625" style="5" bestFit="1" customWidth="1"/>
    <col min="8715" max="8715" width="7.7265625" style="5" bestFit="1" customWidth="1"/>
    <col min="8716" max="8716" width="8.54296875" style="5" bestFit="1" customWidth="1"/>
    <col min="8717" max="8717" width="7.1796875" style="5" bestFit="1" customWidth="1"/>
    <col min="8718" max="8719" width="9" style="5" bestFit="1" customWidth="1"/>
    <col min="8720" max="8721" width="8.7265625" style="5"/>
    <col min="8722" max="8722" width="8.26953125" style="5" bestFit="1" customWidth="1"/>
    <col min="8723" max="8723" width="8.7265625" style="5" bestFit="1" customWidth="1"/>
    <col min="8724" max="8724" width="7.1796875" style="5" bestFit="1" customWidth="1"/>
    <col min="8725" max="8962" width="8.7265625" style="5"/>
    <col min="8963" max="8963" width="11.453125" style="5" customWidth="1"/>
    <col min="8964" max="8964" width="9.453125" style="5" customWidth="1"/>
    <col min="8965" max="8965" width="11.54296875" style="5" customWidth="1"/>
    <col min="8966" max="8966" width="7.453125" style="5" bestFit="1" customWidth="1"/>
    <col min="8967" max="8967" width="8.54296875" style="5" bestFit="1" customWidth="1"/>
    <col min="8968" max="8968" width="4.26953125" style="5" bestFit="1" customWidth="1"/>
    <col min="8969" max="8969" width="6.54296875" style="5" customWidth="1"/>
    <col min="8970" max="8970" width="8.81640625" style="5" bestFit="1" customWidth="1"/>
    <col min="8971" max="8971" width="7.7265625" style="5" bestFit="1" customWidth="1"/>
    <col min="8972" max="8972" width="8.54296875" style="5" bestFit="1" customWidth="1"/>
    <col min="8973" max="8973" width="7.1796875" style="5" bestFit="1" customWidth="1"/>
    <col min="8974" max="8975" width="9" style="5" bestFit="1" customWidth="1"/>
    <col min="8976" max="8977" width="8.7265625" style="5"/>
    <col min="8978" max="8978" width="8.26953125" style="5" bestFit="1" customWidth="1"/>
    <col min="8979" max="8979" width="8.7265625" style="5" bestFit="1" customWidth="1"/>
    <col min="8980" max="8980" width="7.1796875" style="5" bestFit="1" customWidth="1"/>
    <col min="8981" max="9218" width="8.7265625" style="5"/>
    <col min="9219" max="9219" width="11.453125" style="5" customWidth="1"/>
    <col min="9220" max="9220" width="9.453125" style="5" customWidth="1"/>
    <col min="9221" max="9221" width="11.54296875" style="5" customWidth="1"/>
    <col min="9222" max="9222" width="7.453125" style="5" bestFit="1" customWidth="1"/>
    <col min="9223" max="9223" width="8.54296875" style="5" bestFit="1" customWidth="1"/>
    <col min="9224" max="9224" width="4.26953125" style="5" bestFit="1" customWidth="1"/>
    <col min="9225" max="9225" width="6.54296875" style="5" customWidth="1"/>
    <col min="9226" max="9226" width="8.81640625" style="5" bestFit="1" customWidth="1"/>
    <col min="9227" max="9227" width="7.7265625" style="5" bestFit="1" customWidth="1"/>
    <col min="9228" max="9228" width="8.54296875" style="5" bestFit="1" customWidth="1"/>
    <col min="9229" max="9229" width="7.1796875" style="5" bestFit="1" customWidth="1"/>
    <col min="9230" max="9231" width="9" style="5" bestFit="1" customWidth="1"/>
    <col min="9232" max="9233" width="8.7265625" style="5"/>
    <col min="9234" max="9234" width="8.26953125" style="5" bestFit="1" customWidth="1"/>
    <col min="9235" max="9235" width="8.7265625" style="5" bestFit="1" customWidth="1"/>
    <col min="9236" max="9236" width="7.1796875" style="5" bestFit="1" customWidth="1"/>
    <col min="9237" max="9474" width="8.7265625" style="5"/>
    <col min="9475" max="9475" width="11.453125" style="5" customWidth="1"/>
    <col min="9476" max="9476" width="9.453125" style="5" customWidth="1"/>
    <col min="9477" max="9477" width="11.54296875" style="5" customWidth="1"/>
    <col min="9478" max="9478" width="7.453125" style="5" bestFit="1" customWidth="1"/>
    <col min="9479" max="9479" width="8.54296875" style="5" bestFit="1" customWidth="1"/>
    <col min="9480" max="9480" width="4.26953125" style="5" bestFit="1" customWidth="1"/>
    <col min="9481" max="9481" width="6.54296875" style="5" customWidth="1"/>
    <col min="9482" max="9482" width="8.81640625" style="5" bestFit="1" customWidth="1"/>
    <col min="9483" max="9483" width="7.7265625" style="5" bestFit="1" customWidth="1"/>
    <col min="9484" max="9484" width="8.54296875" style="5" bestFit="1" customWidth="1"/>
    <col min="9485" max="9485" width="7.1796875" style="5" bestFit="1" customWidth="1"/>
    <col min="9486" max="9487" width="9" style="5" bestFit="1" customWidth="1"/>
    <col min="9488" max="9489" width="8.7265625" style="5"/>
    <col min="9490" max="9490" width="8.26953125" style="5" bestFit="1" customWidth="1"/>
    <col min="9491" max="9491" width="8.7265625" style="5" bestFit="1" customWidth="1"/>
    <col min="9492" max="9492" width="7.1796875" style="5" bestFit="1" customWidth="1"/>
    <col min="9493" max="9730" width="8.7265625" style="5"/>
    <col min="9731" max="9731" width="11.453125" style="5" customWidth="1"/>
    <col min="9732" max="9732" width="9.453125" style="5" customWidth="1"/>
    <col min="9733" max="9733" width="11.54296875" style="5" customWidth="1"/>
    <col min="9734" max="9734" width="7.453125" style="5" bestFit="1" customWidth="1"/>
    <col min="9735" max="9735" width="8.54296875" style="5" bestFit="1" customWidth="1"/>
    <col min="9736" max="9736" width="4.26953125" style="5" bestFit="1" customWidth="1"/>
    <col min="9737" max="9737" width="6.54296875" style="5" customWidth="1"/>
    <col min="9738" max="9738" width="8.81640625" style="5" bestFit="1" customWidth="1"/>
    <col min="9739" max="9739" width="7.7265625" style="5" bestFit="1" customWidth="1"/>
    <col min="9740" max="9740" width="8.54296875" style="5" bestFit="1" customWidth="1"/>
    <col min="9741" max="9741" width="7.1796875" style="5" bestFit="1" customWidth="1"/>
    <col min="9742" max="9743" width="9" style="5" bestFit="1" customWidth="1"/>
    <col min="9744" max="9745" width="8.7265625" style="5"/>
    <col min="9746" max="9746" width="8.26953125" style="5" bestFit="1" customWidth="1"/>
    <col min="9747" max="9747" width="8.7265625" style="5" bestFit="1" customWidth="1"/>
    <col min="9748" max="9748" width="7.1796875" style="5" bestFit="1" customWidth="1"/>
    <col min="9749" max="9986" width="8.7265625" style="5"/>
    <col min="9987" max="9987" width="11.453125" style="5" customWidth="1"/>
    <col min="9988" max="9988" width="9.453125" style="5" customWidth="1"/>
    <col min="9989" max="9989" width="11.54296875" style="5" customWidth="1"/>
    <col min="9990" max="9990" width="7.453125" style="5" bestFit="1" customWidth="1"/>
    <col min="9991" max="9991" width="8.54296875" style="5" bestFit="1" customWidth="1"/>
    <col min="9992" max="9992" width="4.26953125" style="5" bestFit="1" customWidth="1"/>
    <col min="9993" max="9993" width="6.54296875" style="5" customWidth="1"/>
    <col min="9994" max="9994" width="8.81640625" style="5" bestFit="1" customWidth="1"/>
    <col min="9995" max="9995" width="7.7265625" style="5" bestFit="1" customWidth="1"/>
    <col min="9996" max="9996" width="8.54296875" style="5" bestFit="1" customWidth="1"/>
    <col min="9997" max="9997" width="7.1796875" style="5" bestFit="1" customWidth="1"/>
    <col min="9998" max="9999" width="9" style="5" bestFit="1" customWidth="1"/>
    <col min="10000" max="10001" width="8.7265625" style="5"/>
    <col min="10002" max="10002" width="8.26953125" style="5" bestFit="1" customWidth="1"/>
    <col min="10003" max="10003" width="8.7265625" style="5" bestFit="1" customWidth="1"/>
    <col min="10004" max="10004" width="7.1796875" style="5" bestFit="1" customWidth="1"/>
    <col min="10005" max="10242" width="8.7265625" style="5"/>
    <col min="10243" max="10243" width="11.453125" style="5" customWidth="1"/>
    <col min="10244" max="10244" width="9.453125" style="5" customWidth="1"/>
    <col min="10245" max="10245" width="11.54296875" style="5" customWidth="1"/>
    <col min="10246" max="10246" width="7.453125" style="5" bestFit="1" customWidth="1"/>
    <col min="10247" max="10247" width="8.54296875" style="5" bestFit="1" customWidth="1"/>
    <col min="10248" max="10248" width="4.26953125" style="5" bestFit="1" customWidth="1"/>
    <col min="10249" max="10249" width="6.54296875" style="5" customWidth="1"/>
    <col min="10250" max="10250" width="8.81640625" style="5" bestFit="1" customWidth="1"/>
    <col min="10251" max="10251" width="7.7265625" style="5" bestFit="1" customWidth="1"/>
    <col min="10252" max="10252" width="8.54296875" style="5" bestFit="1" customWidth="1"/>
    <col min="10253" max="10253" width="7.1796875" style="5" bestFit="1" customWidth="1"/>
    <col min="10254" max="10255" width="9" style="5" bestFit="1" customWidth="1"/>
    <col min="10256" max="10257" width="8.7265625" style="5"/>
    <col min="10258" max="10258" width="8.26953125" style="5" bestFit="1" customWidth="1"/>
    <col min="10259" max="10259" width="8.7265625" style="5" bestFit="1" customWidth="1"/>
    <col min="10260" max="10260" width="7.1796875" style="5" bestFit="1" customWidth="1"/>
    <col min="10261" max="10498" width="8.7265625" style="5"/>
    <col min="10499" max="10499" width="11.453125" style="5" customWidth="1"/>
    <col min="10500" max="10500" width="9.453125" style="5" customWidth="1"/>
    <col min="10501" max="10501" width="11.54296875" style="5" customWidth="1"/>
    <col min="10502" max="10502" width="7.453125" style="5" bestFit="1" customWidth="1"/>
    <col min="10503" max="10503" width="8.54296875" style="5" bestFit="1" customWidth="1"/>
    <col min="10504" max="10504" width="4.26953125" style="5" bestFit="1" customWidth="1"/>
    <col min="10505" max="10505" width="6.54296875" style="5" customWidth="1"/>
    <col min="10506" max="10506" width="8.81640625" style="5" bestFit="1" customWidth="1"/>
    <col min="10507" max="10507" width="7.7265625" style="5" bestFit="1" customWidth="1"/>
    <col min="10508" max="10508" width="8.54296875" style="5" bestFit="1" customWidth="1"/>
    <col min="10509" max="10509" width="7.1796875" style="5" bestFit="1" customWidth="1"/>
    <col min="10510" max="10511" width="9" style="5" bestFit="1" customWidth="1"/>
    <col min="10512" max="10513" width="8.7265625" style="5"/>
    <col min="10514" max="10514" width="8.26953125" style="5" bestFit="1" customWidth="1"/>
    <col min="10515" max="10515" width="8.7265625" style="5" bestFit="1" customWidth="1"/>
    <col min="10516" max="10516" width="7.1796875" style="5" bestFit="1" customWidth="1"/>
    <col min="10517" max="10754" width="8.7265625" style="5"/>
    <col min="10755" max="10755" width="11.453125" style="5" customWidth="1"/>
    <col min="10756" max="10756" width="9.453125" style="5" customWidth="1"/>
    <col min="10757" max="10757" width="11.54296875" style="5" customWidth="1"/>
    <col min="10758" max="10758" width="7.453125" style="5" bestFit="1" customWidth="1"/>
    <col min="10759" max="10759" width="8.54296875" style="5" bestFit="1" customWidth="1"/>
    <col min="10760" max="10760" width="4.26953125" style="5" bestFit="1" customWidth="1"/>
    <col min="10761" max="10761" width="6.54296875" style="5" customWidth="1"/>
    <col min="10762" max="10762" width="8.81640625" style="5" bestFit="1" customWidth="1"/>
    <col min="10763" max="10763" width="7.7265625" style="5" bestFit="1" customWidth="1"/>
    <col min="10764" max="10764" width="8.54296875" style="5" bestFit="1" customWidth="1"/>
    <col min="10765" max="10765" width="7.1796875" style="5" bestFit="1" customWidth="1"/>
    <col min="10766" max="10767" width="9" style="5" bestFit="1" customWidth="1"/>
    <col min="10768" max="10769" width="8.7265625" style="5"/>
    <col min="10770" max="10770" width="8.26953125" style="5" bestFit="1" customWidth="1"/>
    <col min="10771" max="10771" width="8.7265625" style="5" bestFit="1" customWidth="1"/>
    <col min="10772" max="10772" width="7.1796875" style="5" bestFit="1" customWidth="1"/>
    <col min="10773" max="11010" width="8.7265625" style="5"/>
    <col min="11011" max="11011" width="11.453125" style="5" customWidth="1"/>
    <col min="11012" max="11012" width="9.453125" style="5" customWidth="1"/>
    <col min="11013" max="11013" width="11.54296875" style="5" customWidth="1"/>
    <col min="11014" max="11014" width="7.453125" style="5" bestFit="1" customWidth="1"/>
    <col min="11015" max="11015" width="8.54296875" style="5" bestFit="1" customWidth="1"/>
    <col min="11016" max="11016" width="4.26953125" style="5" bestFit="1" customWidth="1"/>
    <col min="11017" max="11017" width="6.54296875" style="5" customWidth="1"/>
    <col min="11018" max="11018" width="8.81640625" style="5" bestFit="1" customWidth="1"/>
    <col min="11019" max="11019" width="7.7265625" style="5" bestFit="1" customWidth="1"/>
    <col min="11020" max="11020" width="8.54296875" style="5" bestFit="1" customWidth="1"/>
    <col min="11021" max="11021" width="7.1796875" style="5" bestFit="1" customWidth="1"/>
    <col min="11022" max="11023" width="9" style="5" bestFit="1" customWidth="1"/>
    <col min="11024" max="11025" width="8.7265625" style="5"/>
    <col min="11026" max="11026" width="8.26953125" style="5" bestFit="1" customWidth="1"/>
    <col min="11027" max="11027" width="8.7265625" style="5" bestFit="1" customWidth="1"/>
    <col min="11028" max="11028" width="7.1796875" style="5" bestFit="1" customWidth="1"/>
    <col min="11029" max="11266" width="8.7265625" style="5"/>
    <col min="11267" max="11267" width="11.453125" style="5" customWidth="1"/>
    <col min="11268" max="11268" width="9.453125" style="5" customWidth="1"/>
    <col min="11269" max="11269" width="11.54296875" style="5" customWidth="1"/>
    <col min="11270" max="11270" width="7.453125" style="5" bestFit="1" customWidth="1"/>
    <col min="11271" max="11271" width="8.54296875" style="5" bestFit="1" customWidth="1"/>
    <col min="11272" max="11272" width="4.26953125" style="5" bestFit="1" customWidth="1"/>
    <col min="11273" max="11273" width="6.54296875" style="5" customWidth="1"/>
    <col min="11274" max="11274" width="8.81640625" style="5" bestFit="1" customWidth="1"/>
    <col min="11275" max="11275" width="7.7265625" style="5" bestFit="1" customWidth="1"/>
    <col min="11276" max="11276" width="8.54296875" style="5" bestFit="1" customWidth="1"/>
    <col min="11277" max="11277" width="7.1796875" style="5" bestFit="1" customWidth="1"/>
    <col min="11278" max="11279" width="9" style="5" bestFit="1" customWidth="1"/>
    <col min="11280" max="11281" width="8.7265625" style="5"/>
    <col min="11282" max="11282" width="8.26953125" style="5" bestFit="1" customWidth="1"/>
    <col min="11283" max="11283" width="8.7265625" style="5" bestFit="1" customWidth="1"/>
    <col min="11284" max="11284" width="7.1796875" style="5" bestFit="1" customWidth="1"/>
    <col min="11285" max="11522" width="8.7265625" style="5"/>
    <col min="11523" max="11523" width="11.453125" style="5" customWidth="1"/>
    <col min="11524" max="11524" width="9.453125" style="5" customWidth="1"/>
    <col min="11525" max="11525" width="11.54296875" style="5" customWidth="1"/>
    <col min="11526" max="11526" width="7.453125" style="5" bestFit="1" customWidth="1"/>
    <col min="11527" max="11527" width="8.54296875" style="5" bestFit="1" customWidth="1"/>
    <col min="11528" max="11528" width="4.26953125" style="5" bestFit="1" customWidth="1"/>
    <col min="11529" max="11529" width="6.54296875" style="5" customWidth="1"/>
    <col min="11530" max="11530" width="8.81640625" style="5" bestFit="1" customWidth="1"/>
    <col min="11531" max="11531" width="7.7265625" style="5" bestFit="1" customWidth="1"/>
    <col min="11532" max="11532" width="8.54296875" style="5" bestFit="1" customWidth="1"/>
    <col min="11533" max="11533" width="7.1796875" style="5" bestFit="1" customWidth="1"/>
    <col min="11534" max="11535" width="9" style="5" bestFit="1" customWidth="1"/>
    <col min="11536" max="11537" width="8.7265625" style="5"/>
    <col min="11538" max="11538" width="8.26953125" style="5" bestFit="1" customWidth="1"/>
    <col min="11539" max="11539" width="8.7265625" style="5" bestFit="1" customWidth="1"/>
    <col min="11540" max="11540" width="7.1796875" style="5" bestFit="1" customWidth="1"/>
    <col min="11541" max="11778" width="8.7265625" style="5"/>
    <col min="11779" max="11779" width="11.453125" style="5" customWidth="1"/>
    <col min="11780" max="11780" width="9.453125" style="5" customWidth="1"/>
    <col min="11781" max="11781" width="11.54296875" style="5" customWidth="1"/>
    <col min="11782" max="11782" width="7.453125" style="5" bestFit="1" customWidth="1"/>
    <col min="11783" max="11783" width="8.54296875" style="5" bestFit="1" customWidth="1"/>
    <col min="11784" max="11784" width="4.26953125" style="5" bestFit="1" customWidth="1"/>
    <col min="11785" max="11785" width="6.54296875" style="5" customWidth="1"/>
    <col min="11786" max="11786" width="8.81640625" style="5" bestFit="1" customWidth="1"/>
    <col min="11787" max="11787" width="7.7265625" style="5" bestFit="1" customWidth="1"/>
    <col min="11788" max="11788" width="8.54296875" style="5" bestFit="1" customWidth="1"/>
    <col min="11789" max="11789" width="7.1796875" style="5" bestFit="1" customWidth="1"/>
    <col min="11790" max="11791" width="9" style="5" bestFit="1" customWidth="1"/>
    <col min="11792" max="11793" width="8.7265625" style="5"/>
    <col min="11794" max="11794" width="8.26953125" style="5" bestFit="1" customWidth="1"/>
    <col min="11795" max="11795" width="8.7265625" style="5" bestFit="1" customWidth="1"/>
    <col min="11796" max="11796" width="7.1796875" style="5" bestFit="1" customWidth="1"/>
    <col min="11797" max="12034" width="8.7265625" style="5"/>
    <col min="12035" max="12035" width="11.453125" style="5" customWidth="1"/>
    <col min="12036" max="12036" width="9.453125" style="5" customWidth="1"/>
    <col min="12037" max="12037" width="11.54296875" style="5" customWidth="1"/>
    <col min="12038" max="12038" width="7.453125" style="5" bestFit="1" customWidth="1"/>
    <col min="12039" max="12039" width="8.54296875" style="5" bestFit="1" customWidth="1"/>
    <col min="12040" max="12040" width="4.26953125" style="5" bestFit="1" customWidth="1"/>
    <col min="12041" max="12041" width="6.54296875" style="5" customWidth="1"/>
    <col min="12042" max="12042" width="8.81640625" style="5" bestFit="1" customWidth="1"/>
    <col min="12043" max="12043" width="7.7265625" style="5" bestFit="1" customWidth="1"/>
    <col min="12044" max="12044" width="8.54296875" style="5" bestFit="1" customWidth="1"/>
    <col min="12045" max="12045" width="7.1796875" style="5" bestFit="1" customWidth="1"/>
    <col min="12046" max="12047" width="9" style="5" bestFit="1" customWidth="1"/>
    <col min="12048" max="12049" width="8.7265625" style="5"/>
    <col min="12050" max="12050" width="8.26953125" style="5" bestFit="1" customWidth="1"/>
    <col min="12051" max="12051" width="8.7265625" style="5" bestFit="1" customWidth="1"/>
    <col min="12052" max="12052" width="7.1796875" style="5" bestFit="1" customWidth="1"/>
    <col min="12053" max="12290" width="8.7265625" style="5"/>
    <col min="12291" max="12291" width="11.453125" style="5" customWidth="1"/>
    <col min="12292" max="12292" width="9.453125" style="5" customWidth="1"/>
    <col min="12293" max="12293" width="11.54296875" style="5" customWidth="1"/>
    <col min="12294" max="12294" width="7.453125" style="5" bestFit="1" customWidth="1"/>
    <col min="12295" max="12295" width="8.54296875" style="5" bestFit="1" customWidth="1"/>
    <col min="12296" max="12296" width="4.26953125" style="5" bestFit="1" customWidth="1"/>
    <col min="12297" max="12297" width="6.54296875" style="5" customWidth="1"/>
    <col min="12298" max="12298" width="8.81640625" style="5" bestFit="1" customWidth="1"/>
    <col min="12299" max="12299" width="7.7265625" style="5" bestFit="1" customWidth="1"/>
    <col min="12300" max="12300" width="8.54296875" style="5" bestFit="1" customWidth="1"/>
    <col min="12301" max="12301" width="7.1796875" style="5" bestFit="1" customWidth="1"/>
    <col min="12302" max="12303" width="9" style="5" bestFit="1" customWidth="1"/>
    <col min="12304" max="12305" width="8.7265625" style="5"/>
    <col min="12306" max="12306" width="8.26953125" style="5" bestFit="1" customWidth="1"/>
    <col min="12307" max="12307" width="8.7265625" style="5" bestFit="1" customWidth="1"/>
    <col min="12308" max="12308" width="7.1796875" style="5" bestFit="1" customWidth="1"/>
    <col min="12309" max="12546" width="8.7265625" style="5"/>
    <col min="12547" max="12547" width="11.453125" style="5" customWidth="1"/>
    <col min="12548" max="12548" width="9.453125" style="5" customWidth="1"/>
    <col min="12549" max="12549" width="11.54296875" style="5" customWidth="1"/>
    <col min="12550" max="12550" width="7.453125" style="5" bestFit="1" customWidth="1"/>
    <col min="12551" max="12551" width="8.54296875" style="5" bestFit="1" customWidth="1"/>
    <col min="12552" max="12552" width="4.26953125" style="5" bestFit="1" customWidth="1"/>
    <col min="12553" max="12553" width="6.54296875" style="5" customWidth="1"/>
    <col min="12554" max="12554" width="8.81640625" style="5" bestFit="1" customWidth="1"/>
    <col min="12555" max="12555" width="7.7265625" style="5" bestFit="1" customWidth="1"/>
    <col min="12556" max="12556" width="8.54296875" style="5" bestFit="1" customWidth="1"/>
    <col min="12557" max="12557" width="7.1796875" style="5" bestFit="1" customWidth="1"/>
    <col min="12558" max="12559" width="9" style="5" bestFit="1" customWidth="1"/>
    <col min="12560" max="12561" width="8.7265625" style="5"/>
    <col min="12562" max="12562" width="8.26953125" style="5" bestFit="1" customWidth="1"/>
    <col min="12563" max="12563" width="8.7265625" style="5" bestFit="1" customWidth="1"/>
    <col min="12564" max="12564" width="7.1796875" style="5" bestFit="1" customWidth="1"/>
    <col min="12565" max="12802" width="8.7265625" style="5"/>
    <col min="12803" max="12803" width="11.453125" style="5" customWidth="1"/>
    <col min="12804" max="12804" width="9.453125" style="5" customWidth="1"/>
    <col min="12805" max="12805" width="11.54296875" style="5" customWidth="1"/>
    <col min="12806" max="12806" width="7.453125" style="5" bestFit="1" customWidth="1"/>
    <col min="12807" max="12807" width="8.54296875" style="5" bestFit="1" customWidth="1"/>
    <col min="12808" max="12808" width="4.26953125" style="5" bestFit="1" customWidth="1"/>
    <col min="12809" max="12809" width="6.54296875" style="5" customWidth="1"/>
    <col min="12810" max="12810" width="8.81640625" style="5" bestFit="1" customWidth="1"/>
    <col min="12811" max="12811" width="7.7265625" style="5" bestFit="1" customWidth="1"/>
    <col min="12812" max="12812" width="8.54296875" style="5" bestFit="1" customWidth="1"/>
    <col min="12813" max="12813" width="7.1796875" style="5" bestFit="1" customWidth="1"/>
    <col min="12814" max="12815" width="9" style="5" bestFit="1" customWidth="1"/>
    <col min="12816" max="12817" width="8.7265625" style="5"/>
    <col min="12818" max="12818" width="8.26953125" style="5" bestFit="1" customWidth="1"/>
    <col min="12819" max="12819" width="8.7265625" style="5" bestFit="1" customWidth="1"/>
    <col min="12820" max="12820" width="7.1796875" style="5" bestFit="1" customWidth="1"/>
    <col min="12821" max="13058" width="8.7265625" style="5"/>
    <col min="13059" max="13059" width="11.453125" style="5" customWidth="1"/>
    <col min="13060" max="13060" width="9.453125" style="5" customWidth="1"/>
    <col min="13061" max="13061" width="11.54296875" style="5" customWidth="1"/>
    <col min="13062" max="13062" width="7.453125" style="5" bestFit="1" customWidth="1"/>
    <col min="13063" max="13063" width="8.54296875" style="5" bestFit="1" customWidth="1"/>
    <col min="13064" max="13064" width="4.26953125" style="5" bestFit="1" customWidth="1"/>
    <col min="13065" max="13065" width="6.54296875" style="5" customWidth="1"/>
    <col min="13066" max="13066" width="8.81640625" style="5" bestFit="1" customWidth="1"/>
    <col min="13067" max="13067" width="7.7265625" style="5" bestFit="1" customWidth="1"/>
    <col min="13068" max="13068" width="8.54296875" style="5" bestFit="1" customWidth="1"/>
    <col min="13069" max="13069" width="7.1796875" style="5" bestFit="1" customWidth="1"/>
    <col min="13070" max="13071" width="9" style="5" bestFit="1" customWidth="1"/>
    <col min="13072" max="13073" width="8.7265625" style="5"/>
    <col min="13074" max="13074" width="8.26953125" style="5" bestFit="1" customWidth="1"/>
    <col min="13075" max="13075" width="8.7265625" style="5" bestFit="1" customWidth="1"/>
    <col min="13076" max="13076" width="7.1796875" style="5" bestFit="1" customWidth="1"/>
    <col min="13077" max="13314" width="8.7265625" style="5"/>
    <col min="13315" max="13315" width="11.453125" style="5" customWidth="1"/>
    <col min="13316" max="13316" width="9.453125" style="5" customWidth="1"/>
    <col min="13317" max="13317" width="11.54296875" style="5" customWidth="1"/>
    <col min="13318" max="13318" width="7.453125" style="5" bestFit="1" customWidth="1"/>
    <col min="13319" max="13319" width="8.54296875" style="5" bestFit="1" customWidth="1"/>
    <col min="13320" max="13320" width="4.26953125" style="5" bestFit="1" customWidth="1"/>
    <col min="13321" max="13321" width="6.54296875" style="5" customWidth="1"/>
    <col min="13322" max="13322" width="8.81640625" style="5" bestFit="1" customWidth="1"/>
    <col min="13323" max="13323" width="7.7265625" style="5" bestFit="1" customWidth="1"/>
    <col min="13324" max="13324" width="8.54296875" style="5" bestFit="1" customWidth="1"/>
    <col min="13325" max="13325" width="7.1796875" style="5" bestFit="1" customWidth="1"/>
    <col min="13326" max="13327" width="9" style="5" bestFit="1" customWidth="1"/>
    <col min="13328" max="13329" width="8.7265625" style="5"/>
    <col min="13330" max="13330" width="8.26953125" style="5" bestFit="1" customWidth="1"/>
    <col min="13331" max="13331" width="8.7265625" style="5" bestFit="1" customWidth="1"/>
    <col min="13332" max="13332" width="7.1796875" style="5" bestFit="1" customWidth="1"/>
    <col min="13333" max="13570" width="8.7265625" style="5"/>
    <col min="13571" max="13571" width="11.453125" style="5" customWidth="1"/>
    <col min="13572" max="13572" width="9.453125" style="5" customWidth="1"/>
    <col min="13573" max="13573" width="11.54296875" style="5" customWidth="1"/>
    <col min="13574" max="13574" width="7.453125" style="5" bestFit="1" customWidth="1"/>
    <col min="13575" max="13575" width="8.54296875" style="5" bestFit="1" customWidth="1"/>
    <col min="13576" max="13576" width="4.26953125" style="5" bestFit="1" customWidth="1"/>
    <col min="13577" max="13577" width="6.54296875" style="5" customWidth="1"/>
    <col min="13578" max="13578" width="8.81640625" style="5" bestFit="1" customWidth="1"/>
    <col min="13579" max="13579" width="7.7265625" style="5" bestFit="1" customWidth="1"/>
    <col min="13580" max="13580" width="8.54296875" style="5" bestFit="1" customWidth="1"/>
    <col min="13581" max="13581" width="7.1796875" style="5" bestFit="1" customWidth="1"/>
    <col min="13582" max="13583" width="9" style="5" bestFit="1" customWidth="1"/>
    <col min="13584" max="13585" width="8.7265625" style="5"/>
    <col min="13586" max="13586" width="8.26953125" style="5" bestFit="1" customWidth="1"/>
    <col min="13587" max="13587" width="8.7265625" style="5" bestFit="1" customWidth="1"/>
    <col min="13588" max="13588" width="7.1796875" style="5" bestFit="1" customWidth="1"/>
    <col min="13589" max="13826" width="8.7265625" style="5"/>
    <col min="13827" max="13827" width="11.453125" style="5" customWidth="1"/>
    <col min="13828" max="13828" width="9.453125" style="5" customWidth="1"/>
    <col min="13829" max="13829" width="11.54296875" style="5" customWidth="1"/>
    <col min="13830" max="13830" width="7.453125" style="5" bestFit="1" customWidth="1"/>
    <col min="13831" max="13831" width="8.54296875" style="5" bestFit="1" customWidth="1"/>
    <col min="13832" max="13832" width="4.26953125" style="5" bestFit="1" customWidth="1"/>
    <col min="13833" max="13833" width="6.54296875" style="5" customWidth="1"/>
    <col min="13834" max="13834" width="8.81640625" style="5" bestFit="1" customWidth="1"/>
    <col min="13835" max="13835" width="7.7265625" style="5" bestFit="1" customWidth="1"/>
    <col min="13836" max="13836" width="8.54296875" style="5" bestFit="1" customWidth="1"/>
    <col min="13837" max="13837" width="7.1796875" style="5" bestFit="1" customWidth="1"/>
    <col min="13838" max="13839" width="9" style="5" bestFit="1" customWidth="1"/>
    <col min="13840" max="13841" width="8.7265625" style="5"/>
    <col min="13842" max="13842" width="8.26953125" style="5" bestFit="1" customWidth="1"/>
    <col min="13843" max="13843" width="8.7265625" style="5" bestFit="1" customWidth="1"/>
    <col min="13844" max="13844" width="7.1796875" style="5" bestFit="1" customWidth="1"/>
    <col min="13845" max="14082" width="8.7265625" style="5"/>
    <col min="14083" max="14083" width="11.453125" style="5" customWidth="1"/>
    <col min="14084" max="14084" width="9.453125" style="5" customWidth="1"/>
    <col min="14085" max="14085" width="11.54296875" style="5" customWidth="1"/>
    <col min="14086" max="14086" width="7.453125" style="5" bestFit="1" customWidth="1"/>
    <col min="14087" max="14087" width="8.54296875" style="5" bestFit="1" customWidth="1"/>
    <col min="14088" max="14088" width="4.26953125" style="5" bestFit="1" customWidth="1"/>
    <col min="14089" max="14089" width="6.54296875" style="5" customWidth="1"/>
    <col min="14090" max="14090" width="8.81640625" style="5" bestFit="1" customWidth="1"/>
    <col min="14091" max="14091" width="7.7265625" style="5" bestFit="1" customWidth="1"/>
    <col min="14092" max="14092" width="8.54296875" style="5" bestFit="1" customWidth="1"/>
    <col min="14093" max="14093" width="7.1796875" style="5" bestFit="1" customWidth="1"/>
    <col min="14094" max="14095" width="9" style="5" bestFit="1" customWidth="1"/>
    <col min="14096" max="14097" width="8.7265625" style="5"/>
    <col min="14098" max="14098" width="8.26953125" style="5" bestFit="1" customWidth="1"/>
    <col min="14099" max="14099" width="8.7265625" style="5" bestFit="1" customWidth="1"/>
    <col min="14100" max="14100" width="7.1796875" style="5" bestFit="1" customWidth="1"/>
    <col min="14101" max="14338" width="8.7265625" style="5"/>
    <col min="14339" max="14339" width="11.453125" style="5" customWidth="1"/>
    <col min="14340" max="14340" width="9.453125" style="5" customWidth="1"/>
    <col min="14341" max="14341" width="11.54296875" style="5" customWidth="1"/>
    <col min="14342" max="14342" width="7.453125" style="5" bestFit="1" customWidth="1"/>
    <col min="14343" max="14343" width="8.54296875" style="5" bestFit="1" customWidth="1"/>
    <col min="14344" max="14344" width="4.26953125" style="5" bestFit="1" customWidth="1"/>
    <col min="14345" max="14345" width="6.54296875" style="5" customWidth="1"/>
    <col min="14346" max="14346" width="8.81640625" style="5" bestFit="1" customWidth="1"/>
    <col min="14347" max="14347" width="7.7265625" style="5" bestFit="1" customWidth="1"/>
    <col min="14348" max="14348" width="8.54296875" style="5" bestFit="1" customWidth="1"/>
    <col min="14349" max="14349" width="7.1796875" style="5" bestFit="1" customWidth="1"/>
    <col min="14350" max="14351" width="9" style="5" bestFit="1" customWidth="1"/>
    <col min="14352" max="14353" width="8.7265625" style="5"/>
    <col min="14354" max="14354" width="8.26953125" style="5" bestFit="1" customWidth="1"/>
    <col min="14355" max="14355" width="8.7265625" style="5" bestFit="1" customWidth="1"/>
    <col min="14356" max="14356" width="7.1796875" style="5" bestFit="1" customWidth="1"/>
    <col min="14357" max="14594" width="8.7265625" style="5"/>
    <col min="14595" max="14595" width="11.453125" style="5" customWidth="1"/>
    <col min="14596" max="14596" width="9.453125" style="5" customWidth="1"/>
    <col min="14597" max="14597" width="11.54296875" style="5" customWidth="1"/>
    <col min="14598" max="14598" width="7.453125" style="5" bestFit="1" customWidth="1"/>
    <col min="14599" max="14599" width="8.54296875" style="5" bestFit="1" customWidth="1"/>
    <col min="14600" max="14600" width="4.26953125" style="5" bestFit="1" customWidth="1"/>
    <col min="14601" max="14601" width="6.54296875" style="5" customWidth="1"/>
    <col min="14602" max="14602" width="8.81640625" style="5" bestFit="1" customWidth="1"/>
    <col min="14603" max="14603" width="7.7265625" style="5" bestFit="1" customWidth="1"/>
    <col min="14604" max="14604" width="8.54296875" style="5" bestFit="1" customWidth="1"/>
    <col min="14605" max="14605" width="7.1796875" style="5" bestFit="1" customWidth="1"/>
    <col min="14606" max="14607" width="9" style="5" bestFit="1" customWidth="1"/>
    <col min="14608" max="14609" width="8.7265625" style="5"/>
    <col min="14610" max="14610" width="8.26953125" style="5" bestFit="1" customWidth="1"/>
    <col min="14611" max="14611" width="8.7265625" style="5" bestFit="1" customWidth="1"/>
    <col min="14612" max="14612" width="7.1796875" style="5" bestFit="1" customWidth="1"/>
    <col min="14613" max="14850" width="8.7265625" style="5"/>
    <col min="14851" max="14851" width="11.453125" style="5" customWidth="1"/>
    <col min="14852" max="14852" width="9.453125" style="5" customWidth="1"/>
    <col min="14853" max="14853" width="11.54296875" style="5" customWidth="1"/>
    <col min="14854" max="14854" width="7.453125" style="5" bestFit="1" customWidth="1"/>
    <col min="14855" max="14855" width="8.54296875" style="5" bestFit="1" customWidth="1"/>
    <col min="14856" max="14856" width="4.26953125" style="5" bestFit="1" customWidth="1"/>
    <col min="14857" max="14857" width="6.54296875" style="5" customWidth="1"/>
    <col min="14858" max="14858" width="8.81640625" style="5" bestFit="1" customWidth="1"/>
    <col min="14859" max="14859" width="7.7265625" style="5" bestFit="1" customWidth="1"/>
    <col min="14860" max="14860" width="8.54296875" style="5" bestFit="1" customWidth="1"/>
    <col min="14861" max="14861" width="7.1796875" style="5" bestFit="1" customWidth="1"/>
    <col min="14862" max="14863" width="9" style="5" bestFit="1" customWidth="1"/>
    <col min="14864" max="14865" width="8.7265625" style="5"/>
    <col min="14866" max="14866" width="8.26953125" style="5" bestFit="1" customWidth="1"/>
    <col min="14867" max="14867" width="8.7265625" style="5" bestFit="1" customWidth="1"/>
    <col min="14868" max="14868" width="7.1796875" style="5" bestFit="1" customWidth="1"/>
    <col min="14869" max="15106" width="8.7265625" style="5"/>
    <col min="15107" max="15107" width="11.453125" style="5" customWidth="1"/>
    <col min="15108" max="15108" width="9.453125" style="5" customWidth="1"/>
    <col min="15109" max="15109" width="11.54296875" style="5" customWidth="1"/>
    <col min="15110" max="15110" width="7.453125" style="5" bestFit="1" customWidth="1"/>
    <col min="15111" max="15111" width="8.54296875" style="5" bestFit="1" customWidth="1"/>
    <col min="15112" max="15112" width="4.26953125" style="5" bestFit="1" customWidth="1"/>
    <col min="15113" max="15113" width="6.54296875" style="5" customWidth="1"/>
    <col min="15114" max="15114" width="8.81640625" style="5" bestFit="1" customWidth="1"/>
    <col min="15115" max="15115" width="7.7265625" style="5" bestFit="1" customWidth="1"/>
    <col min="15116" max="15116" width="8.54296875" style="5" bestFit="1" customWidth="1"/>
    <col min="15117" max="15117" width="7.1796875" style="5" bestFit="1" customWidth="1"/>
    <col min="15118" max="15119" width="9" style="5" bestFit="1" customWidth="1"/>
    <col min="15120" max="15121" width="8.7265625" style="5"/>
    <col min="15122" max="15122" width="8.26953125" style="5" bestFit="1" customWidth="1"/>
    <col min="15123" max="15123" width="8.7265625" style="5" bestFit="1" customWidth="1"/>
    <col min="15124" max="15124" width="7.1796875" style="5" bestFit="1" customWidth="1"/>
    <col min="15125" max="15362" width="8.7265625" style="5"/>
    <col min="15363" max="15363" width="11.453125" style="5" customWidth="1"/>
    <col min="15364" max="15364" width="9.453125" style="5" customWidth="1"/>
    <col min="15365" max="15365" width="11.54296875" style="5" customWidth="1"/>
    <col min="15366" max="15366" width="7.453125" style="5" bestFit="1" customWidth="1"/>
    <col min="15367" max="15367" width="8.54296875" style="5" bestFit="1" customWidth="1"/>
    <col min="15368" max="15368" width="4.26953125" style="5" bestFit="1" customWidth="1"/>
    <col min="15369" max="15369" width="6.54296875" style="5" customWidth="1"/>
    <col min="15370" max="15370" width="8.81640625" style="5" bestFit="1" customWidth="1"/>
    <col min="15371" max="15371" width="7.7265625" style="5" bestFit="1" customWidth="1"/>
    <col min="15372" max="15372" width="8.54296875" style="5" bestFit="1" customWidth="1"/>
    <col min="15373" max="15373" width="7.1796875" style="5" bestFit="1" customWidth="1"/>
    <col min="15374" max="15375" width="9" style="5" bestFit="1" customWidth="1"/>
    <col min="15376" max="15377" width="8.7265625" style="5"/>
    <col min="15378" max="15378" width="8.26953125" style="5" bestFit="1" customWidth="1"/>
    <col min="15379" max="15379" width="8.7265625" style="5" bestFit="1" customWidth="1"/>
    <col min="15380" max="15380" width="7.1796875" style="5" bestFit="1" customWidth="1"/>
    <col min="15381" max="15618" width="8.7265625" style="5"/>
    <col min="15619" max="15619" width="11.453125" style="5" customWidth="1"/>
    <col min="15620" max="15620" width="9.453125" style="5" customWidth="1"/>
    <col min="15621" max="15621" width="11.54296875" style="5" customWidth="1"/>
    <col min="15622" max="15622" width="7.453125" style="5" bestFit="1" customWidth="1"/>
    <col min="15623" max="15623" width="8.54296875" style="5" bestFit="1" customWidth="1"/>
    <col min="15624" max="15624" width="4.26953125" style="5" bestFit="1" customWidth="1"/>
    <col min="15625" max="15625" width="6.54296875" style="5" customWidth="1"/>
    <col min="15626" max="15626" width="8.81640625" style="5" bestFit="1" customWidth="1"/>
    <col min="15627" max="15627" width="7.7265625" style="5" bestFit="1" customWidth="1"/>
    <col min="15628" max="15628" width="8.54296875" style="5" bestFit="1" customWidth="1"/>
    <col min="15629" max="15629" width="7.1796875" style="5" bestFit="1" customWidth="1"/>
    <col min="15630" max="15631" width="9" style="5" bestFit="1" customWidth="1"/>
    <col min="15632" max="15633" width="8.7265625" style="5"/>
    <col min="15634" max="15634" width="8.26953125" style="5" bestFit="1" customWidth="1"/>
    <col min="15635" max="15635" width="8.7265625" style="5" bestFit="1" customWidth="1"/>
    <col min="15636" max="15636" width="7.1796875" style="5" bestFit="1" customWidth="1"/>
    <col min="15637" max="15874" width="8.7265625" style="5"/>
    <col min="15875" max="15875" width="11.453125" style="5" customWidth="1"/>
    <col min="15876" max="15876" width="9.453125" style="5" customWidth="1"/>
    <col min="15877" max="15877" width="11.54296875" style="5" customWidth="1"/>
    <col min="15878" max="15878" width="7.453125" style="5" bestFit="1" customWidth="1"/>
    <col min="15879" max="15879" width="8.54296875" style="5" bestFit="1" customWidth="1"/>
    <col min="15880" max="15880" width="4.26953125" style="5" bestFit="1" customWidth="1"/>
    <col min="15881" max="15881" width="6.54296875" style="5" customWidth="1"/>
    <col min="15882" max="15882" width="8.81640625" style="5" bestFit="1" customWidth="1"/>
    <col min="15883" max="15883" width="7.7265625" style="5" bestFit="1" customWidth="1"/>
    <col min="15884" max="15884" width="8.54296875" style="5" bestFit="1" customWidth="1"/>
    <col min="15885" max="15885" width="7.1796875" style="5" bestFit="1" customWidth="1"/>
    <col min="15886" max="15887" width="9" style="5" bestFit="1" customWidth="1"/>
    <col min="15888" max="15889" width="8.7265625" style="5"/>
    <col min="15890" max="15890" width="8.26953125" style="5" bestFit="1" customWidth="1"/>
    <col min="15891" max="15891" width="8.7265625" style="5" bestFit="1" customWidth="1"/>
    <col min="15892" max="15892" width="7.1796875" style="5" bestFit="1" customWidth="1"/>
    <col min="15893" max="16130" width="8.7265625" style="5"/>
    <col min="16131" max="16131" width="11.453125" style="5" customWidth="1"/>
    <col min="16132" max="16132" width="9.453125" style="5" customWidth="1"/>
    <col min="16133" max="16133" width="11.54296875" style="5" customWidth="1"/>
    <col min="16134" max="16134" width="7.453125" style="5" bestFit="1" customWidth="1"/>
    <col min="16135" max="16135" width="8.54296875" style="5" bestFit="1" customWidth="1"/>
    <col min="16136" max="16136" width="4.26953125" style="5" bestFit="1" customWidth="1"/>
    <col min="16137" max="16137" width="6.54296875" style="5" customWidth="1"/>
    <col min="16138" max="16138" width="8.81640625" style="5" bestFit="1" customWidth="1"/>
    <col min="16139" max="16139" width="7.7265625" style="5" bestFit="1" customWidth="1"/>
    <col min="16140" max="16140" width="8.54296875" style="5" bestFit="1" customWidth="1"/>
    <col min="16141" max="16141" width="7.1796875" style="5" bestFit="1" customWidth="1"/>
    <col min="16142" max="16143" width="9" style="5" bestFit="1" customWidth="1"/>
    <col min="16144" max="16145" width="8.7265625" style="5"/>
    <col min="16146" max="16146" width="8.26953125" style="5" bestFit="1" customWidth="1"/>
    <col min="16147" max="16147" width="8.7265625" style="5" bestFit="1" customWidth="1"/>
    <col min="16148" max="16148" width="7.1796875" style="5" bestFit="1" customWidth="1"/>
    <col min="16149" max="16384" width="8.7265625" style="5"/>
  </cols>
  <sheetData>
    <row r="1" spans="1:20" s="9" customFormat="1" ht="78.5" customHeight="1" x14ac:dyDescent="0.3">
      <c r="A1" s="10" t="s">
        <v>30</v>
      </c>
      <c r="B1" s="11" t="s">
        <v>29</v>
      </c>
      <c r="C1" s="11" t="s">
        <v>28</v>
      </c>
      <c r="D1" s="22"/>
      <c r="E1" s="11" t="s">
        <v>27</v>
      </c>
      <c r="F1" s="11" t="s">
        <v>26</v>
      </c>
      <c r="G1" s="11" t="s">
        <v>25</v>
      </c>
      <c r="H1" s="11" t="s">
        <v>24</v>
      </c>
      <c r="I1" s="11" t="s">
        <v>23</v>
      </c>
      <c r="J1" s="11" t="s">
        <v>22</v>
      </c>
      <c r="K1" s="10" t="s">
        <v>21</v>
      </c>
      <c r="L1" s="26"/>
      <c r="M1" s="11" t="s">
        <v>20</v>
      </c>
      <c r="N1" s="10" t="s">
        <v>4</v>
      </c>
      <c r="O1" s="10" t="s">
        <v>19</v>
      </c>
      <c r="P1" s="10" t="s">
        <v>18</v>
      </c>
      <c r="Q1" s="10" t="s">
        <v>17</v>
      </c>
      <c r="R1" s="10" t="s">
        <v>16</v>
      </c>
      <c r="S1" s="10" t="s">
        <v>15</v>
      </c>
      <c r="T1" s="10" t="s">
        <v>14</v>
      </c>
    </row>
    <row r="2" spans="1:20" x14ac:dyDescent="0.3">
      <c r="A2" s="7">
        <v>500000001</v>
      </c>
      <c r="B2" s="8" t="s">
        <v>9</v>
      </c>
      <c r="C2" s="8" t="s">
        <v>8</v>
      </c>
      <c r="D2" s="23"/>
      <c r="E2" s="7">
        <v>4</v>
      </c>
      <c r="F2" s="7">
        <v>0</v>
      </c>
      <c r="G2" s="7">
        <v>1</v>
      </c>
      <c r="H2" s="7">
        <v>0</v>
      </c>
      <c r="I2" s="7">
        <v>0</v>
      </c>
      <c r="J2" s="7">
        <v>1</v>
      </c>
      <c r="K2" s="7">
        <v>1</v>
      </c>
      <c r="L2" s="27"/>
      <c r="M2" s="6">
        <v>18</v>
      </c>
      <c r="N2" s="6">
        <v>5</v>
      </c>
      <c r="O2" s="6">
        <v>1</v>
      </c>
      <c r="P2" s="6">
        <v>6</v>
      </c>
      <c r="Q2" s="6">
        <v>6</v>
      </c>
      <c r="R2" s="6">
        <v>18</v>
      </c>
      <c r="S2" s="6">
        <v>18</v>
      </c>
      <c r="T2" s="6">
        <v>200</v>
      </c>
    </row>
    <row r="3" spans="1:20" x14ac:dyDescent="0.3">
      <c r="A3" s="7">
        <v>500000002</v>
      </c>
      <c r="B3" s="8" t="s">
        <v>9</v>
      </c>
      <c r="C3" s="8" t="s">
        <v>8</v>
      </c>
      <c r="D3" s="23"/>
      <c r="E3" s="7">
        <v>4</v>
      </c>
      <c r="F3" s="7">
        <v>1</v>
      </c>
      <c r="G3" s="7">
        <v>1</v>
      </c>
      <c r="H3" s="7">
        <v>0</v>
      </c>
      <c r="I3" s="7">
        <v>0</v>
      </c>
      <c r="J3" s="7">
        <v>2</v>
      </c>
      <c r="K3" s="7">
        <v>1</v>
      </c>
      <c r="L3" s="27"/>
      <c r="M3" s="6">
        <v>22</v>
      </c>
      <c r="N3" s="6">
        <v>4</v>
      </c>
      <c r="O3" s="6">
        <v>7</v>
      </c>
      <c r="P3" s="6">
        <v>4</v>
      </c>
      <c r="Q3" s="6">
        <v>7</v>
      </c>
      <c r="R3" s="6">
        <v>22</v>
      </c>
      <c r="S3" s="6">
        <v>21</v>
      </c>
      <c r="T3" s="6">
        <v>217</v>
      </c>
    </row>
    <row r="4" spans="1:20" x14ac:dyDescent="0.3">
      <c r="A4" s="7">
        <v>500000003</v>
      </c>
      <c r="B4" s="8" t="s">
        <v>9</v>
      </c>
      <c r="C4" s="8" t="s">
        <v>8</v>
      </c>
      <c r="D4" s="23"/>
      <c r="E4" s="7">
        <v>4</v>
      </c>
      <c r="F4" s="7">
        <v>0</v>
      </c>
      <c r="G4" s="7">
        <v>1</v>
      </c>
      <c r="H4" s="7">
        <v>0</v>
      </c>
      <c r="I4" s="7">
        <v>0</v>
      </c>
      <c r="J4" s="7">
        <v>2</v>
      </c>
      <c r="K4" s="7">
        <v>0</v>
      </c>
      <c r="L4" s="27"/>
      <c r="M4" s="6">
        <v>29</v>
      </c>
      <c r="N4" s="6">
        <v>8</v>
      </c>
      <c r="O4" s="6">
        <v>7</v>
      </c>
      <c r="P4" s="6">
        <v>7</v>
      </c>
      <c r="Q4" s="6">
        <v>7</v>
      </c>
      <c r="R4" s="6">
        <v>29</v>
      </c>
      <c r="S4" s="6">
        <v>27</v>
      </c>
      <c r="T4" s="6">
        <v>245</v>
      </c>
    </row>
    <row r="5" spans="1:20" x14ac:dyDescent="0.3">
      <c r="A5" s="7">
        <v>500000004</v>
      </c>
      <c r="B5" s="8" t="s">
        <v>9</v>
      </c>
      <c r="C5" s="8" t="s">
        <v>8</v>
      </c>
      <c r="D5" s="23"/>
      <c r="E5" s="7">
        <v>4</v>
      </c>
      <c r="F5" s="7">
        <v>0</v>
      </c>
      <c r="G5" s="7">
        <v>1</v>
      </c>
      <c r="H5" s="7">
        <v>0</v>
      </c>
      <c r="I5" s="7">
        <v>0</v>
      </c>
      <c r="J5" s="7">
        <v>2</v>
      </c>
      <c r="K5" s="7">
        <v>0</v>
      </c>
      <c r="L5" s="27"/>
      <c r="M5" s="6">
        <v>25</v>
      </c>
      <c r="N5" s="6">
        <v>6</v>
      </c>
      <c r="O5" s="6">
        <v>5</v>
      </c>
      <c r="P5" s="6">
        <v>6</v>
      </c>
      <c r="Q5" s="6">
        <v>8</v>
      </c>
      <c r="R5" s="6">
        <v>25</v>
      </c>
      <c r="S5" s="6">
        <v>24</v>
      </c>
      <c r="T5" s="6">
        <v>229</v>
      </c>
    </row>
    <row r="6" spans="1:20" x14ac:dyDescent="0.3">
      <c r="A6" s="7">
        <v>500000005</v>
      </c>
      <c r="B6" s="8" t="s">
        <v>9</v>
      </c>
      <c r="C6" s="8" t="s">
        <v>8</v>
      </c>
      <c r="D6" s="23"/>
      <c r="E6" s="7">
        <v>4</v>
      </c>
      <c r="F6" s="7">
        <v>0</v>
      </c>
      <c r="G6" s="7">
        <v>0</v>
      </c>
      <c r="H6" s="7">
        <v>0</v>
      </c>
      <c r="I6" s="7">
        <v>0</v>
      </c>
      <c r="J6" s="7">
        <v>3</v>
      </c>
      <c r="K6" s="7">
        <v>1</v>
      </c>
      <c r="L6" s="27"/>
      <c r="M6" s="6">
        <v>36</v>
      </c>
      <c r="N6" s="6">
        <v>10</v>
      </c>
      <c r="O6" s="6">
        <v>9</v>
      </c>
      <c r="P6" s="6">
        <v>8</v>
      </c>
      <c r="Q6" s="6">
        <v>9</v>
      </c>
      <c r="R6" s="6">
        <v>36</v>
      </c>
      <c r="S6" s="6">
        <v>34</v>
      </c>
      <c r="T6" s="6">
        <v>295</v>
      </c>
    </row>
    <row r="7" spans="1:20" x14ac:dyDescent="0.3">
      <c r="A7" s="7">
        <v>500000006</v>
      </c>
      <c r="B7" s="8" t="s">
        <v>9</v>
      </c>
      <c r="C7" s="8" t="s">
        <v>8</v>
      </c>
      <c r="D7" s="23"/>
      <c r="E7" s="7">
        <v>4</v>
      </c>
      <c r="F7" s="7">
        <v>1</v>
      </c>
      <c r="G7" s="7">
        <v>0</v>
      </c>
      <c r="H7" s="7">
        <v>0</v>
      </c>
      <c r="I7" s="7">
        <v>0</v>
      </c>
      <c r="J7" s="7">
        <v>2</v>
      </c>
      <c r="K7" s="7">
        <v>0</v>
      </c>
      <c r="L7" s="27"/>
      <c r="M7" s="6">
        <v>34</v>
      </c>
      <c r="N7" s="6">
        <v>10</v>
      </c>
      <c r="O7" s="6">
        <v>7</v>
      </c>
      <c r="P7" s="6">
        <v>9</v>
      </c>
      <c r="Q7" s="6">
        <v>8</v>
      </c>
      <c r="R7" s="6">
        <v>34</v>
      </c>
      <c r="S7" s="6">
        <v>32</v>
      </c>
      <c r="T7" s="6">
        <v>275</v>
      </c>
    </row>
    <row r="8" spans="1:20" x14ac:dyDescent="0.3">
      <c r="A8" s="7">
        <v>500000007</v>
      </c>
      <c r="B8" s="8" t="s">
        <v>9</v>
      </c>
      <c r="C8" s="8" t="s">
        <v>8</v>
      </c>
      <c r="D8" s="23"/>
      <c r="E8" s="7">
        <v>4</v>
      </c>
      <c r="F8" s="7">
        <v>1</v>
      </c>
      <c r="G8" s="7">
        <v>0</v>
      </c>
      <c r="H8" s="7">
        <v>0</v>
      </c>
      <c r="I8" s="7">
        <v>0</v>
      </c>
      <c r="J8" s="7">
        <v>1</v>
      </c>
      <c r="K8" s="7">
        <v>0</v>
      </c>
      <c r="L8" s="27"/>
      <c r="M8" s="6">
        <v>25</v>
      </c>
      <c r="N8" s="6">
        <v>7</v>
      </c>
      <c r="O8" s="6">
        <v>5</v>
      </c>
      <c r="P8" s="6">
        <v>7</v>
      </c>
      <c r="Q8" s="6">
        <v>6</v>
      </c>
      <c r="R8" s="6">
        <v>25</v>
      </c>
      <c r="S8" s="6">
        <v>24</v>
      </c>
      <c r="T8" s="6">
        <v>229</v>
      </c>
    </row>
    <row r="9" spans="1:20" x14ac:dyDescent="0.3">
      <c r="A9" s="7">
        <v>500000008</v>
      </c>
      <c r="B9" s="8" t="s">
        <v>9</v>
      </c>
      <c r="C9" s="8" t="s">
        <v>8</v>
      </c>
      <c r="D9" s="23"/>
      <c r="E9" s="7">
        <v>4</v>
      </c>
      <c r="F9" s="7">
        <v>0</v>
      </c>
      <c r="G9" s="7">
        <v>0</v>
      </c>
      <c r="H9" s="7">
        <v>0</v>
      </c>
      <c r="I9" s="7">
        <v>0</v>
      </c>
      <c r="J9" s="7">
        <v>1</v>
      </c>
      <c r="K9" s="7">
        <v>0</v>
      </c>
      <c r="L9" s="27"/>
      <c r="M9" s="6">
        <v>34</v>
      </c>
      <c r="N9" s="6">
        <v>10</v>
      </c>
      <c r="O9" s="6">
        <v>7</v>
      </c>
      <c r="P9" s="6">
        <v>7</v>
      </c>
      <c r="Q9" s="6">
        <v>10</v>
      </c>
      <c r="R9" s="6">
        <v>34</v>
      </c>
      <c r="S9" s="6">
        <v>32</v>
      </c>
      <c r="T9" s="6">
        <v>275</v>
      </c>
    </row>
    <row r="10" spans="1:20" x14ac:dyDescent="0.3">
      <c r="A10" s="7">
        <v>500000009</v>
      </c>
      <c r="B10" s="8" t="s">
        <v>9</v>
      </c>
      <c r="C10" s="8" t="s">
        <v>8</v>
      </c>
      <c r="D10" s="23"/>
      <c r="E10" s="7">
        <v>4</v>
      </c>
      <c r="F10" s="7">
        <v>0</v>
      </c>
      <c r="G10" s="7">
        <v>0</v>
      </c>
      <c r="H10" s="7">
        <v>1</v>
      </c>
      <c r="I10" s="7">
        <v>1</v>
      </c>
      <c r="J10" s="7">
        <v>2</v>
      </c>
      <c r="K10" s="7">
        <v>0</v>
      </c>
      <c r="L10" s="27"/>
      <c r="M10" s="6">
        <v>6</v>
      </c>
      <c r="N10" s="6">
        <v>1</v>
      </c>
      <c r="O10" s="6">
        <v>2</v>
      </c>
      <c r="P10" s="6">
        <v>1</v>
      </c>
      <c r="Q10" s="6">
        <v>2</v>
      </c>
      <c r="R10" s="6">
        <v>6</v>
      </c>
      <c r="S10" s="6">
        <v>6</v>
      </c>
      <c r="T10" s="6">
        <v>133</v>
      </c>
    </row>
    <row r="11" spans="1:20" x14ac:dyDescent="0.3">
      <c r="A11" s="7">
        <v>500000010</v>
      </c>
      <c r="B11" s="8" t="s">
        <v>9</v>
      </c>
      <c r="C11" s="8" t="s">
        <v>8</v>
      </c>
      <c r="D11" s="23"/>
      <c r="E11" s="7">
        <v>4</v>
      </c>
      <c r="F11" s="7">
        <v>1</v>
      </c>
      <c r="G11" s="7">
        <v>0</v>
      </c>
      <c r="H11" s="7">
        <v>0</v>
      </c>
      <c r="I11" s="7">
        <v>0</v>
      </c>
      <c r="J11" s="7">
        <v>2</v>
      </c>
      <c r="K11" s="7">
        <v>0</v>
      </c>
      <c r="L11" s="27"/>
      <c r="M11" s="6">
        <v>15</v>
      </c>
      <c r="N11" s="6">
        <v>3</v>
      </c>
      <c r="O11" s="6">
        <v>4</v>
      </c>
      <c r="P11" s="6">
        <v>2</v>
      </c>
      <c r="Q11" s="6">
        <v>6</v>
      </c>
      <c r="R11" s="6">
        <v>15</v>
      </c>
      <c r="S11" s="6">
        <v>14</v>
      </c>
      <c r="T11" s="6">
        <v>186</v>
      </c>
    </row>
    <row r="12" spans="1:20" x14ac:dyDescent="0.3">
      <c r="A12" s="7">
        <v>500000011</v>
      </c>
      <c r="B12" s="8" t="s">
        <v>9</v>
      </c>
      <c r="C12" s="8" t="s">
        <v>8</v>
      </c>
      <c r="D12" s="23"/>
      <c r="E12" s="7">
        <v>4</v>
      </c>
      <c r="F12" s="7">
        <v>1</v>
      </c>
      <c r="G12" s="7">
        <v>0</v>
      </c>
      <c r="H12" s="7">
        <v>1</v>
      </c>
      <c r="I12" s="7">
        <v>1</v>
      </c>
      <c r="J12" s="7">
        <v>1</v>
      </c>
      <c r="K12" s="7">
        <v>0</v>
      </c>
      <c r="L12" s="27"/>
      <c r="M12" s="6">
        <v>20</v>
      </c>
      <c r="N12" s="6">
        <v>6</v>
      </c>
      <c r="O12" s="6">
        <v>6</v>
      </c>
      <c r="P12" s="6">
        <v>3</v>
      </c>
      <c r="Q12" s="6">
        <v>5</v>
      </c>
      <c r="R12" s="6">
        <v>20</v>
      </c>
      <c r="S12" s="6">
        <v>20</v>
      </c>
      <c r="T12" s="6">
        <v>209</v>
      </c>
    </row>
    <row r="13" spans="1:20" x14ac:dyDescent="0.3">
      <c r="A13" s="7">
        <v>500000012</v>
      </c>
      <c r="B13" s="8" t="s">
        <v>9</v>
      </c>
      <c r="C13" s="8" t="s">
        <v>8</v>
      </c>
      <c r="D13" s="23"/>
      <c r="E13" s="7">
        <v>4</v>
      </c>
      <c r="F13" s="7">
        <v>0</v>
      </c>
      <c r="G13" s="7">
        <v>0</v>
      </c>
      <c r="H13" s="7">
        <v>1</v>
      </c>
      <c r="I13" s="7">
        <v>1</v>
      </c>
      <c r="J13" s="7">
        <v>1</v>
      </c>
      <c r="K13" s="7">
        <v>0</v>
      </c>
      <c r="L13" s="27"/>
      <c r="M13" s="6">
        <v>24</v>
      </c>
      <c r="N13" s="6">
        <v>7</v>
      </c>
      <c r="O13" s="6">
        <v>5</v>
      </c>
      <c r="P13" s="6">
        <v>5</v>
      </c>
      <c r="Q13" s="6">
        <v>7</v>
      </c>
      <c r="R13" s="6">
        <v>24</v>
      </c>
      <c r="S13" s="6">
        <v>24</v>
      </c>
      <c r="T13" s="6">
        <v>225</v>
      </c>
    </row>
    <row r="14" spans="1:20" x14ac:dyDescent="0.3">
      <c r="A14" s="7">
        <v>500000013</v>
      </c>
      <c r="B14" s="8" t="s">
        <v>9</v>
      </c>
      <c r="C14" s="8" t="s">
        <v>8</v>
      </c>
      <c r="D14" s="23"/>
      <c r="E14" s="7">
        <v>4</v>
      </c>
      <c r="F14" s="7">
        <v>0</v>
      </c>
      <c r="G14" s="7">
        <v>0</v>
      </c>
      <c r="H14" s="7">
        <v>1</v>
      </c>
      <c r="I14" s="7">
        <v>1</v>
      </c>
      <c r="J14" s="7">
        <v>1</v>
      </c>
      <c r="K14" s="7">
        <v>0</v>
      </c>
      <c r="L14" s="27"/>
      <c r="M14" s="6">
        <v>20</v>
      </c>
      <c r="N14" s="6">
        <v>4</v>
      </c>
      <c r="O14" s="6">
        <v>5</v>
      </c>
      <c r="P14" s="6">
        <v>5</v>
      </c>
      <c r="Q14" s="6">
        <v>6</v>
      </c>
      <c r="R14" s="6">
        <v>20</v>
      </c>
      <c r="S14" s="6">
        <v>19</v>
      </c>
      <c r="T14" s="6">
        <v>209</v>
      </c>
    </row>
    <row r="15" spans="1:20" x14ac:dyDescent="0.3">
      <c r="A15" s="7">
        <v>500000014</v>
      </c>
      <c r="B15" s="8" t="s">
        <v>9</v>
      </c>
      <c r="C15" s="8" t="s">
        <v>8</v>
      </c>
      <c r="D15" s="23"/>
      <c r="E15" s="7">
        <v>4</v>
      </c>
      <c r="F15" s="7">
        <v>1</v>
      </c>
      <c r="G15" s="7">
        <v>0</v>
      </c>
      <c r="H15" s="7">
        <v>0</v>
      </c>
      <c r="I15" s="7">
        <v>0</v>
      </c>
      <c r="J15" s="7">
        <v>1</v>
      </c>
      <c r="K15" s="7">
        <v>0</v>
      </c>
      <c r="L15" s="27"/>
      <c r="M15" s="6">
        <v>30</v>
      </c>
      <c r="N15" s="6">
        <v>9</v>
      </c>
      <c r="O15" s="6">
        <v>7</v>
      </c>
      <c r="P15" s="6">
        <v>5</v>
      </c>
      <c r="Q15" s="6">
        <v>9</v>
      </c>
      <c r="R15" s="6">
        <v>30</v>
      </c>
      <c r="S15" s="6">
        <v>29</v>
      </c>
      <c r="T15" s="6">
        <v>250</v>
      </c>
    </row>
    <row r="16" spans="1:20" x14ac:dyDescent="0.3">
      <c r="A16" s="7">
        <v>500000015</v>
      </c>
      <c r="B16" s="8" t="s">
        <v>9</v>
      </c>
      <c r="C16" s="8" t="s">
        <v>8</v>
      </c>
      <c r="D16" s="23"/>
      <c r="E16" s="7">
        <v>4</v>
      </c>
      <c r="F16" s="7">
        <v>0</v>
      </c>
      <c r="G16" s="7">
        <v>0</v>
      </c>
      <c r="H16" s="7">
        <v>0</v>
      </c>
      <c r="I16" s="7">
        <v>0</v>
      </c>
      <c r="J16" s="7">
        <v>2</v>
      </c>
      <c r="K16" s="7">
        <v>1</v>
      </c>
      <c r="L16" s="27"/>
      <c r="M16" s="6">
        <v>24</v>
      </c>
      <c r="N16" s="6">
        <v>8</v>
      </c>
      <c r="O16" s="6">
        <v>7</v>
      </c>
      <c r="P16" s="6">
        <v>5</v>
      </c>
      <c r="Q16" s="6">
        <v>4</v>
      </c>
      <c r="R16" s="6">
        <v>24</v>
      </c>
      <c r="S16" s="6">
        <v>22</v>
      </c>
      <c r="T16" s="6">
        <v>225</v>
      </c>
    </row>
    <row r="17" spans="1:20" x14ac:dyDescent="0.3">
      <c r="A17" s="7">
        <v>500000016</v>
      </c>
      <c r="B17" s="8" t="s">
        <v>9</v>
      </c>
      <c r="C17" s="8" t="s">
        <v>8</v>
      </c>
      <c r="D17" s="23"/>
      <c r="E17" s="7">
        <v>4</v>
      </c>
      <c r="F17" s="7">
        <v>0</v>
      </c>
      <c r="G17" s="7">
        <v>1</v>
      </c>
      <c r="H17" s="7">
        <v>1</v>
      </c>
      <c r="I17" s="7">
        <v>1</v>
      </c>
      <c r="J17" s="7">
        <v>2</v>
      </c>
      <c r="K17" s="7">
        <v>0</v>
      </c>
      <c r="L17" s="27"/>
      <c r="M17" s="6">
        <v>9</v>
      </c>
      <c r="N17" s="6">
        <v>1</v>
      </c>
      <c r="O17" s="6">
        <v>3</v>
      </c>
      <c r="P17" s="6">
        <v>5</v>
      </c>
      <c r="Q17" s="6">
        <v>0</v>
      </c>
      <c r="R17" s="6">
        <v>9</v>
      </c>
      <c r="S17" s="6">
        <v>8</v>
      </c>
      <c r="T17" s="6">
        <v>154</v>
      </c>
    </row>
    <row r="18" spans="1:20" x14ac:dyDescent="0.3">
      <c r="A18" s="7">
        <v>500000017</v>
      </c>
      <c r="B18" s="8" t="s">
        <v>9</v>
      </c>
      <c r="C18" s="8" t="s">
        <v>8</v>
      </c>
      <c r="D18" s="23"/>
      <c r="E18" s="7">
        <v>4</v>
      </c>
      <c r="F18" s="7">
        <v>0</v>
      </c>
      <c r="G18" s="7">
        <v>1</v>
      </c>
      <c r="H18" s="7">
        <v>0</v>
      </c>
      <c r="I18" s="7">
        <v>1</v>
      </c>
      <c r="J18" s="7">
        <v>2</v>
      </c>
      <c r="K18" s="7">
        <v>0</v>
      </c>
      <c r="L18" s="27"/>
      <c r="M18" s="6">
        <v>21</v>
      </c>
      <c r="N18" s="6">
        <v>3</v>
      </c>
      <c r="O18" s="6">
        <v>5</v>
      </c>
      <c r="P18" s="6">
        <v>4</v>
      </c>
      <c r="Q18" s="6">
        <v>9</v>
      </c>
      <c r="R18" s="6">
        <v>21</v>
      </c>
      <c r="S18" s="6">
        <v>20</v>
      </c>
      <c r="T18" s="6">
        <v>213</v>
      </c>
    </row>
    <row r="19" spans="1:20" x14ac:dyDescent="0.3">
      <c r="A19" s="7">
        <v>500000018</v>
      </c>
      <c r="B19" s="8" t="s">
        <v>9</v>
      </c>
      <c r="C19" s="8" t="s">
        <v>8</v>
      </c>
      <c r="D19" s="23"/>
      <c r="E19" s="7">
        <v>4</v>
      </c>
      <c r="F19" s="7">
        <v>0</v>
      </c>
      <c r="G19" s="7">
        <v>0</v>
      </c>
      <c r="H19" s="7">
        <v>0</v>
      </c>
      <c r="I19" s="7">
        <v>0</v>
      </c>
      <c r="J19" s="7">
        <v>2</v>
      </c>
      <c r="K19" s="7">
        <v>1</v>
      </c>
      <c r="L19" s="27"/>
      <c r="M19" s="6">
        <v>28</v>
      </c>
      <c r="N19" s="6">
        <v>8</v>
      </c>
      <c r="O19" s="6">
        <v>8</v>
      </c>
      <c r="P19" s="6">
        <v>5</v>
      </c>
      <c r="Q19" s="6">
        <v>7</v>
      </c>
      <c r="R19" s="6">
        <v>28</v>
      </c>
      <c r="S19" s="6">
        <v>26</v>
      </c>
      <c r="T19" s="6">
        <v>241</v>
      </c>
    </row>
    <row r="20" spans="1:20" x14ac:dyDescent="0.3">
      <c r="A20" s="7">
        <v>500000019</v>
      </c>
      <c r="B20" s="8" t="s">
        <v>9</v>
      </c>
      <c r="C20" s="8" t="s">
        <v>8</v>
      </c>
      <c r="D20" s="23"/>
      <c r="E20" s="7">
        <v>4</v>
      </c>
      <c r="F20" s="7">
        <v>1</v>
      </c>
      <c r="G20" s="7">
        <v>1</v>
      </c>
      <c r="H20" s="7">
        <v>1</v>
      </c>
      <c r="I20" s="7">
        <v>1</v>
      </c>
      <c r="J20" s="7">
        <v>1</v>
      </c>
      <c r="K20" s="7">
        <v>0</v>
      </c>
      <c r="L20" s="27"/>
      <c r="M20" s="6">
        <v>18</v>
      </c>
      <c r="N20" s="6">
        <v>3</v>
      </c>
      <c r="O20" s="6">
        <v>3</v>
      </c>
      <c r="P20" s="6">
        <v>6</v>
      </c>
      <c r="Q20" s="6">
        <v>6</v>
      </c>
      <c r="R20" s="6">
        <v>18</v>
      </c>
      <c r="S20" s="6">
        <v>17</v>
      </c>
      <c r="T20" s="6">
        <v>200</v>
      </c>
    </row>
    <row r="21" spans="1:20" x14ac:dyDescent="0.3">
      <c r="A21" s="7">
        <v>500000020</v>
      </c>
      <c r="B21" s="8" t="s">
        <v>9</v>
      </c>
      <c r="C21" s="8" t="s">
        <v>8</v>
      </c>
      <c r="D21" s="23"/>
      <c r="E21" s="7">
        <v>4</v>
      </c>
      <c r="F21" s="7">
        <v>0</v>
      </c>
      <c r="G21" s="7">
        <v>0</v>
      </c>
      <c r="H21" s="7">
        <v>0</v>
      </c>
      <c r="I21" s="7">
        <v>0</v>
      </c>
      <c r="J21" s="7">
        <v>1</v>
      </c>
      <c r="K21" s="7">
        <v>0</v>
      </c>
      <c r="L21" s="27"/>
      <c r="M21" s="6">
        <v>32</v>
      </c>
      <c r="N21" s="6">
        <v>8</v>
      </c>
      <c r="O21" s="6">
        <v>8</v>
      </c>
      <c r="P21" s="6">
        <v>8</v>
      </c>
      <c r="Q21" s="6">
        <v>8</v>
      </c>
      <c r="R21" s="6">
        <v>32</v>
      </c>
      <c r="S21" s="6">
        <v>30</v>
      </c>
      <c r="T21" s="6">
        <v>261</v>
      </c>
    </row>
    <row r="22" spans="1:20" x14ac:dyDescent="0.3">
      <c r="A22" s="7">
        <v>500000021</v>
      </c>
      <c r="B22" s="8" t="s">
        <v>9</v>
      </c>
      <c r="C22" s="8" t="s">
        <v>8</v>
      </c>
      <c r="D22" s="23"/>
      <c r="E22" s="7">
        <v>4</v>
      </c>
      <c r="F22" s="7">
        <v>1</v>
      </c>
      <c r="G22" s="7">
        <v>1</v>
      </c>
      <c r="H22" s="7">
        <v>0</v>
      </c>
      <c r="I22" s="7">
        <v>0</v>
      </c>
      <c r="J22" s="7">
        <v>2</v>
      </c>
      <c r="K22" s="7">
        <v>0</v>
      </c>
      <c r="L22" s="27"/>
      <c r="M22" s="6">
        <v>27</v>
      </c>
      <c r="N22" s="6">
        <v>6</v>
      </c>
      <c r="O22" s="6">
        <v>7</v>
      </c>
      <c r="P22" s="6">
        <v>6</v>
      </c>
      <c r="Q22" s="6">
        <v>8</v>
      </c>
      <c r="R22" s="6">
        <v>27</v>
      </c>
      <c r="S22" s="6">
        <v>25</v>
      </c>
      <c r="T22" s="6">
        <v>237</v>
      </c>
    </row>
    <row r="23" spans="1:20" x14ac:dyDescent="0.3">
      <c r="A23" s="7">
        <v>500000022</v>
      </c>
      <c r="B23" s="8" t="s">
        <v>9</v>
      </c>
      <c r="C23" s="8" t="s">
        <v>8</v>
      </c>
      <c r="D23" s="23"/>
      <c r="E23" s="7">
        <v>4</v>
      </c>
      <c r="F23" s="7">
        <v>0</v>
      </c>
      <c r="G23" s="7">
        <v>0</v>
      </c>
      <c r="H23" s="7">
        <v>0</v>
      </c>
      <c r="I23" s="7">
        <v>0</v>
      </c>
      <c r="J23" s="7">
        <v>2</v>
      </c>
      <c r="K23" s="7">
        <v>0</v>
      </c>
      <c r="L23" s="27"/>
      <c r="M23" s="6">
        <v>20</v>
      </c>
      <c r="N23" s="6">
        <v>5</v>
      </c>
      <c r="O23" s="6">
        <v>5</v>
      </c>
      <c r="P23" s="6">
        <v>4</v>
      </c>
      <c r="Q23" s="6">
        <v>6</v>
      </c>
      <c r="R23" s="6">
        <v>20</v>
      </c>
      <c r="S23" s="6">
        <v>19</v>
      </c>
      <c r="T23" s="6">
        <v>209</v>
      </c>
    </row>
    <row r="24" spans="1:20" x14ac:dyDescent="0.3">
      <c r="A24" s="7">
        <v>500000023</v>
      </c>
      <c r="B24" s="8" t="s">
        <v>9</v>
      </c>
      <c r="C24" s="8" t="s">
        <v>8</v>
      </c>
      <c r="D24" s="23"/>
      <c r="E24" s="7">
        <v>4</v>
      </c>
      <c r="F24" s="7">
        <v>1</v>
      </c>
      <c r="G24" s="7">
        <v>0</v>
      </c>
      <c r="H24" s="7">
        <v>0</v>
      </c>
      <c r="I24" s="7">
        <v>0</v>
      </c>
      <c r="J24" s="7">
        <v>1</v>
      </c>
      <c r="K24" s="7">
        <v>0</v>
      </c>
      <c r="L24" s="27"/>
      <c r="M24" s="6">
        <v>33</v>
      </c>
      <c r="N24" s="6">
        <v>8</v>
      </c>
      <c r="O24" s="6">
        <v>7</v>
      </c>
      <c r="P24" s="6">
        <v>9</v>
      </c>
      <c r="Q24" s="6">
        <v>9</v>
      </c>
      <c r="R24" s="6">
        <v>33</v>
      </c>
      <c r="S24" s="6">
        <v>31</v>
      </c>
      <c r="T24" s="6">
        <v>267</v>
      </c>
    </row>
    <row r="25" spans="1:20" x14ac:dyDescent="0.3">
      <c r="A25" s="7">
        <v>500000024</v>
      </c>
      <c r="B25" s="8" t="s">
        <v>9</v>
      </c>
      <c r="C25" s="8" t="s">
        <v>8</v>
      </c>
      <c r="D25" s="23"/>
      <c r="E25" s="7">
        <v>4</v>
      </c>
      <c r="F25" s="7">
        <v>0</v>
      </c>
      <c r="G25" s="7">
        <v>1</v>
      </c>
      <c r="H25" s="7">
        <v>0</v>
      </c>
      <c r="I25" s="7">
        <v>0</v>
      </c>
      <c r="J25" s="7">
        <v>3</v>
      </c>
      <c r="K25" s="7">
        <v>0</v>
      </c>
      <c r="L25" s="27"/>
      <c r="M25" s="6">
        <v>34</v>
      </c>
      <c r="N25" s="6">
        <v>8</v>
      </c>
      <c r="O25" s="6">
        <v>9</v>
      </c>
      <c r="P25" s="6">
        <v>8</v>
      </c>
      <c r="Q25" s="6">
        <v>9</v>
      </c>
      <c r="R25" s="6">
        <v>34</v>
      </c>
      <c r="S25" s="6">
        <v>32</v>
      </c>
      <c r="T25" s="6">
        <v>275</v>
      </c>
    </row>
    <row r="26" spans="1:20" x14ac:dyDescent="0.3">
      <c r="A26" s="7">
        <v>500000025</v>
      </c>
      <c r="B26" s="8" t="s">
        <v>9</v>
      </c>
      <c r="C26" s="8" t="s">
        <v>8</v>
      </c>
      <c r="D26" s="23"/>
      <c r="E26" s="7">
        <v>4</v>
      </c>
      <c r="F26" s="7">
        <v>1</v>
      </c>
      <c r="G26" s="7">
        <v>1</v>
      </c>
      <c r="H26" s="7">
        <v>0</v>
      </c>
      <c r="I26" s="7">
        <v>0</v>
      </c>
      <c r="J26" s="7">
        <v>2</v>
      </c>
      <c r="K26" s="7">
        <v>0</v>
      </c>
      <c r="L26" s="27"/>
      <c r="M26" s="6">
        <v>31</v>
      </c>
      <c r="N26" s="6">
        <v>8</v>
      </c>
      <c r="O26" s="6">
        <v>7</v>
      </c>
      <c r="P26" s="6">
        <v>7</v>
      </c>
      <c r="Q26" s="6">
        <v>9</v>
      </c>
      <c r="R26" s="6">
        <v>31</v>
      </c>
      <c r="S26" s="6">
        <v>30</v>
      </c>
      <c r="T26" s="6">
        <v>255</v>
      </c>
    </row>
    <row r="27" spans="1:20" x14ac:dyDescent="0.3">
      <c r="A27" s="7">
        <v>500000026</v>
      </c>
      <c r="B27" s="8" t="s">
        <v>9</v>
      </c>
      <c r="C27" s="8" t="s">
        <v>8</v>
      </c>
      <c r="D27" s="23"/>
      <c r="E27" s="7">
        <v>4</v>
      </c>
      <c r="F27" s="7">
        <v>0</v>
      </c>
      <c r="G27" s="7">
        <v>1</v>
      </c>
      <c r="H27" s="7">
        <v>0</v>
      </c>
      <c r="I27" s="7">
        <v>0</v>
      </c>
      <c r="J27" s="7">
        <v>2</v>
      </c>
      <c r="K27" s="7">
        <v>0</v>
      </c>
      <c r="L27" s="27"/>
      <c r="M27" s="6">
        <v>32</v>
      </c>
      <c r="N27" s="6">
        <v>9</v>
      </c>
      <c r="O27" s="6">
        <v>8</v>
      </c>
      <c r="P27" s="6">
        <v>8</v>
      </c>
      <c r="Q27" s="6">
        <v>7</v>
      </c>
      <c r="R27" s="6">
        <v>32</v>
      </c>
      <c r="S27" s="6">
        <v>31</v>
      </c>
      <c r="T27" s="6">
        <v>261</v>
      </c>
    </row>
    <row r="28" spans="1:20" x14ac:dyDescent="0.3">
      <c r="A28" s="7">
        <v>500000027</v>
      </c>
      <c r="B28" s="8" t="s">
        <v>9</v>
      </c>
      <c r="C28" s="8" t="s">
        <v>8</v>
      </c>
      <c r="D28" s="23"/>
      <c r="E28" s="7">
        <v>4</v>
      </c>
      <c r="F28" s="7">
        <v>1</v>
      </c>
      <c r="G28" s="7">
        <v>0</v>
      </c>
      <c r="H28" s="7">
        <v>0</v>
      </c>
      <c r="I28" s="7">
        <v>0</v>
      </c>
      <c r="J28" s="7">
        <v>1</v>
      </c>
      <c r="K28" s="7">
        <v>0</v>
      </c>
      <c r="L28" s="27"/>
      <c r="M28" s="6">
        <v>24</v>
      </c>
      <c r="N28" s="6">
        <v>5</v>
      </c>
      <c r="O28" s="6">
        <v>5</v>
      </c>
      <c r="P28" s="6">
        <v>5</v>
      </c>
      <c r="Q28" s="6">
        <v>9</v>
      </c>
      <c r="R28" s="6">
        <v>24</v>
      </c>
      <c r="S28" s="6">
        <v>22</v>
      </c>
      <c r="T28" s="6">
        <v>225</v>
      </c>
    </row>
    <row r="29" spans="1:20" x14ac:dyDescent="0.3">
      <c r="A29" s="7">
        <v>500000028</v>
      </c>
      <c r="B29" s="8" t="s">
        <v>9</v>
      </c>
      <c r="C29" s="8" t="s">
        <v>8</v>
      </c>
      <c r="D29" s="23"/>
      <c r="E29" s="7">
        <v>4</v>
      </c>
      <c r="F29" s="7">
        <v>0</v>
      </c>
      <c r="G29" s="7">
        <v>1</v>
      </c>
      <c r="H29" s="7">
        <v>0</v>
      </c>
      <c r="I29" s="7">
        <v>0</v>
      </c>
      <c r="J29" s="7">
        <v>2</v>
      </c>
      <c r="K29" s="7">
        <v>1</v>
      </c>
      <c r="L29" s="27"/>
      <c r="M29" s="6">
        <v>25</v>
      </c>
      <c r="N29" s="6">
        <v>8</v>
      </c>
      <c r="O29" s="6">
        <v>6</v>
      </c>
      <c r="P29" s="6">
        <v>6</v>
      </c>
      <c r="Q29" s="6">
        <v>5</v>
      </c>
      <c r="R29" s="6">
        <v>25</v>
      </c>
      <c r="S29" s="6">
        <v>23</v>
      </c>
      <c r="T29" s="6">
        <v>229</v>
      </c>
    </row>
    <row r="30" spans="1:20" x14ac:dyDescent="0.3">
      <c r="A30" s="7">
        <v>500000029</v>
      </c>
      <c r="B30" s="8" t="s">
        <v>9</v>
      </c>
      <c r="C30" s="8" t="s">
        <v>8</v>
      </c>
      <c r="D30" s="23"/>
      <c r="E30" s="7">
        <v>4</v>
      </c>
      <c r="F30" s="7">
        <v>0</v>
      </c>
      <c r="G30" s="7">
        <v>0</v>
      </c>
      <c r="H30" s="7">
        <v>0</v>
      </c>
      <c r="I30" s="7">
        <v>0</v>
      </c>
      <c r="J30" s="7">
        <v>2</v>
      </c>
      <c r="K30" s="7">
        <v>1</v>
      </c>
      <c r="L30" s="27"/>
      <c r="M30" s="6">
        <v>35</v>
      </c>
      <c r="N30" s="6">
        <v>10</v>
      </c>
      <c r="O30" s="6">
        <v>8</v>
      </c>
      <c r="P30" s="6">
        <v>8</v>
      </c>
      <c r="Q30" s="6">
        <v>9</v>
      </c>
      <c r="R30" s="6">
        <v>35</v>
      </c>
      <c r="S30" s="6">
        <v>33</v>
      </c>
      <c r="T30" s="6">
        <v>283</v>
      </c>
    </row>
    <row r="31" spans="1:20" x14ac:dyDescent="0.3">
      <c r="A31" s="7">
        <v>500000030</v>
      </c>
      <c r="B31" s="8" t="s">
        <v>9</v>
      </c>
      <c r="C31" s="8" t="s">
        <v>8</v>
      </c>
      <c r="D31" s="23"/>
      <c r="E31" s="7">
        <v>4</v>
      </c>
      <c r="F31" s="7">
        <v>1</v>
      </c>
      <c r="G31" s="7">
        <v>1</v>
      </c>
      <c r="H31" s="7">
        <v>1</v>
      </c>
      <c r="I31" s="7">
        <v>1</v>
      </c>
      <c r="J31" s="7">
        <v>2</v>
      </c>
      <c r="K31" s="7">
        <v>1</v>
      </c>
      <c r="L31" s="27"/>
      <c r="M31" s="6">
        <v>19</v>
      </c>
      <c r="N31" s="6">
        <v>3</v>
      </c>
      <c r="O31" s="6">
        <v>5</v>
      </c>
      <c r="P31" s="6">
        <v>6</v>
      </c>
      <c r="Q31" s="6">
        <v>5</v>
      </c>
      <c r="R31" s="6">
        <v>19</v>
      </c>
      <c r="S31" s="6">
        <v>18</v>
      </c>
      <c r="T31" s="6">
        <v>204</v>
      </c>
    </row>
    <row r="32" spans="1:20" x14ac:dyDescent="0.3">
      <c r="A32" s="7">
        <v>500000031</v>
      </c>
      <c r="B32" s="8" t="s">
        <v>9</v>
      </c>
      <c r="C32" s="8" t="s">
        <v>8</v>
      </c>
      <c r="D32" s="23"/>
      <c r="E32" s="7">
        <v>4</v>
      </c>
      <c r="F32" s="7">
        <v>1</v>
      </c>
      <c r="G32" s="7">
        <v>1</v>
      </c>
      <c r="H32" s="7">
        <v>0</v>
      </c>
      <c r="I32" s="7">
        <v>0</v>
      </c>
      <c r="J32" s="7">
        <v>3</v>
      </c>
      <c r="K32" s="7">
        <v>0</v>
      </c>
      <c r="L32" s="27"/>
      <c r="M32" s="6">
        <v>29</v>
      </c>
      <c r="N32" s="6">
        <v>8</v>
      </c>
      <c r="O32" s="6">
        <v>8</v>
      </c>
      <c r="P32" s="6">
        <v>6</v>
      </c>
      <c r="Q32" s="6">
        <v>7</v>
      </c>
      <c r="R32" s="6">
        <v>29</v>
      </c>
      <c r="S32" s="6">
        <v>27</v>
      </c>
      <c r="T32" s="6">
        <v>245</v>
      </c>
    </row>
    <row r="33" spans="1:20" x14ac:dyDescent="0.3">
      <c r="A33" s="7">
        <v>500000032</v>
      </c>
      <c r="B33" s="8" t="s">
        <v>9</v>
      </c>
      <c r="C33" s="8" t="s">
        <v>8</v>
      </c>
      <c r="D33" s="23"/>
      <c r="E33" s="7">
        <v>4</v>
      </c>
      <c r="F33" s="7">
        <v>0</v>
      </c>
      <c r="G33" s="7">
        <v>1</v>
      </c>
      <c r="H33" s="7">
        <v>0</v>
      </c>
      <c r="I33" s="7">
        <v>0</v>
      </c>
      <c r="J33" s="7">
        <v>2</v>
      </c>
      <c r="K33" s="7">
        <v>0</v>
      </c>
      <c r="L33" s="27"/>
      <c r="M33" s="6">
        <v>29</v>
      </c>
      <c r="N33" s="6">
        <v>8</v>
      </c>
      <c r="O33" s="6">
        <v>6</v>
      </c>
      <c r="P33" s="6">
        <v>7</v>
      </c>
      <c r="Q33" s="6">
        <v>8</v>
      </c>
      <c r="R33" s="6">
        <v>29</v>
      </c>
      <c r="S33" s="6">
        <v>27</v>
      </c>
      <c r="T33" s="6">
        <v>245</v>
      </c>
    </row>
    <row r="34" spans="1:20" x14ac:dyDescent="0.3">
      <c r="A34" s="7">
        <v>500000033</v>
      </c>
      <c r="B34" s="8" t="s">
        <v>9</v>
      </c>
      <c r="C34" s="8" t="s">
        <v>8</v>
      </c>
      <c r="D34" s="23"/>
      <c r="E34" s="7">
        <v>4</v>
      </c>
      <c r="F34" s="7">
        <v>0</v>
      </c>
      <c r="G34" s="7">
        <v>0</v>
      </c>
      <c r="H34" s="7">
        <v>0</v>
      </c>
      <c r="I34" s="7">
        <v>0</v>
      </c>
      <c r="J34" s="7">
        <v>2</v>
      </c>
      <c r="K34" s="7">
        <v>1</v>
      </c>
      <c r="L34" s="27"/>
      <c r="M34" s="6">
        <v>14</v>
      </c>
      <c r="N34" s="6">
        <v>3</v>
      </c>
      <c r="O34" s="6">
        <v>4</v>
      </c>
      <c r="P34" s="6">
        <v>3</v>
      </c>
      <c r="Q34" s="6">
        <v>4</v>
      </c>
      <c r="R34" s="6">
        <v>14</v>
      </c>
      <c r="S34" s="6">
        <v>13</v>
      </c>
      <c r="T34" s="6">
        <v>181</v>
      </c>
    </row>
    <row r="35" spans="1:20" x14ac:dyDescent="0.3">
      <c r="A35" s="7">
        <v>500000034</v>
      </c>
      <c r="B35" s="8" t="s">
        <v>9</v>
      </c>
      <c r="C35" s="8" t="s">
        <v>8</v>
      </c>
      <c r="D35" s="23"/>
      <c r="E35" s="7">
        <v>4</v>
      </c>
      <c r="F35" s="7">
        <v>1</v>
      </c>
      <c r="G35" s="7">
        <v>1</v>
      </c>
      <c r="H35" s="7">
        <v>0</v>
      </c>
      <c r="I35" s="7">
        <v>0</v>
      </c>
      <c r="J35" s="7">
        <v>2</v>
      </c>
      <c r="K35" s="7">
        <v>0</v>
      </c>
      <c r="L35" s="27"/>
      <c r="M35" s="6">
        <v>17</v>
      </c>
      <c r="N35" s="6">
        <v>5</v>
      </c>
      <c r="O35" s="6">
        <v>6</v>
      </c>
      <c r="P35" s="6">
        <v>3</v>
      </c>
      <c r="Q35" s="6">
        <v>3</v>
      </c>
      <c r="R35" s="6">
        <v>17</v>
      </c>
      <c r="S35" s="6">
        <v>16</v>
      </c>
      <c r="T35" s="6">
        <v>196</v>
      </c>
    </row>
    <row r="36" spans="1:20" x14ac:dyDescent="0.3">
      <c r="A36" s="7">
        <v>500000035</v>
      </c>
      <c r="B36" s="8" t="s">
        <v>9</v>
      </c>
      <c r="C36" s="8" t="s">
        <v>8</v>
      </c>
      <c r="D36" s="23"/>
      <c r="E36" s="7">
        <v>4</v>
      </c>
      <c r="F36" s="7">
        <v>0</v>
      </c>
      <c r="G36" s="7">
        <v>0</v>
      </c>
      <c r="H36" s="7">
        <v>0</v>
      </c>
      <c r="I36" s="7">
        <v>0</v>
      </c>
      <c r="J36" s="7">
        <v>2</v>
      </c>
      <c r="K36" s="7">
        <v>1</v>
      </c>
      <c r="L36" s="27"/>
      <c r="M36" s="6">
        <v>13</v>
      </c>
      <c r="N36" s="6">
        <v>4</v>
      </c>
      <c r="O36" s="6">
        <v>4</v>
      </c>
      <c r="P36" s="6">
        <v>2</v>
      </c>
      <c r="Q36" s="6">
        <v>3</v>
      </c>
      <c r="R36" s="6">
        <v>13</v>
      </c>
      <c r="S36" s="6">
        <v>12</v>
      </c>
      <c r="T36" s="6">
        <v>176</v>
      </c>
    </row>
    <row r="37" spans="1:20" x14ac:dyDescent="0.3">
      <c r="A37" s="7">
        <v>500000036</v>
      </c>
      <c r="B37" s="8" t="s">
        <v>9</v>
      </c>
      <c r="C37" s="8" t="s">
        <v>8</v>
      </c>
      <c r="D37" s="23"/>
      <c r="E37" s="7">
        <v>4</v>
      </c>
      <c r="F37" s="7">
        <v>0</v>
      </c>
      <c r="G37" s="7">
        <v>1</v>
      </c>
      <c r="H37" s="7">
        <v>0</v>
      </c>
      <c r="I37" s="7">
        <v>0</v>
      </c>
      <c r="J37" s="7">
        <v>3</v>
      </c>
      <c r="K37" s="7">
        <v>1</v>
      </c>
      <c r="L37" s="27"/>
      <c r="M37" s="6">
        <v>22</v>
      </c>
      <c r="N37" s="6">
        <v>9</v>
      </c>
      <c r="O37" s="6">
        <v>8</v>
      </c>
      <c r="P37" s="6">
        <v>3</v>
      </c>
      <c r="Q37" s="6">
        <v>2</v>
      </c>
      <c r="R37" s="6">
        <v>22</v>
      </c>
      <c r="S37" s="6">
        <v>20</v>
      </c>
      <c r="T37" s="6">
        <v>217</v>
      </c>
    </row>
    <row r="38" spans="1:20" x14ac:dyDescent="0.3">
      <c r="A38" s="7">
        <v>500000037</v>
      </c>
      <c r="B38" s="8" t="s">
        <v>9</v>
      </c>
      <c r="C38" s="8" t="s">
        <v>8</v>
      </c>
      <c r="D38" s="23"/>
      <c r="E38" s="7">
        <v>4</v>
      </c>
      <c r="F38" s="7">
        <v>0</v>
      </c>
      <c r="G38" s="7">
        <v>0</v>
      </c>
      <c r="H38" s="7">
        <v>0</v>
      </c>
      <c r="I38" s="7">
        <v>0</v>
      </c>
      <c r="J38" s="7">
        <v>3</v>
      </c>
      <c r="K38" s="7">
        <v>1</v>
      </c>
      <c r="L38" s="27"/>
      <c r="M38" s="6">
        <v>34</v>
      </c>
      <c r="N38" s="6">
        <v>9</v>
      </c>
      <c r="O38" s="6">
        <v>8</v>
      </c>
      <c r="P38" s="6">
        <v>8</v>
      </c>
      <c r="Q38" s="6">
        <v>9</v>
      </c>
      <c r="R38" s="6">
        <v>34</v>
      </c>
      <c r="S38" s="6">
        <v>32</v>
      </c>
      <c r="T38" s="6">
        <v>275</v>
      </c>
    </row>
    <row r="39" spans="1:20" x14ac:dyDescent="0.3">
      <c r="A39" s="7">
        <v>500000038</v>
      </c>
      <c r="B39" s="8" t="s">
        <v>9</v>
      </c>
      <c r="C39" s="8" t="s">
        <v>8</v>
      </c>
      <c r="D39" s="23"/>
      <c r="E39" s="7">
        <v>4</v>
      </c>
      <c r="F39" s="7">
        <v>1</v>
      </c>
      <c r="G39" s="7">
        <v>0</v>
      </c>
      <c r="H39" s="7">
        <v>0</v>
      </c>
      <c r="I39" s="7">
        <v>0</v>
      </c>
      <c r="J39" s="7">
        <v>3</v>
      </c>
      <c r="K39" s="7">
        <v>0</v>
      </c>
      <c r="L39" s="27"/>
      <c r="M39" s="6">
        <v>12</v>
      </c>
      <c r="N39" s="6">
        <v>2</v>
      </c>
      <c r="O39" s="6">
        <v>1</v>
      </c>
      <c r="P39" s="6">
        <v>6</v>
      </c>
      <c r="Q39" s="6">
        <v>3</v>
      </c>
      <c r="R39" s="6">
        <v>12</v>
      </c>
      <c r="S39" s="6">
        <v>12</v>
      </c>
      <c r="T39" s="6">
        <v>171</v>
      </c>
    </row>
    <row r="40" spans="1:20" x14ac:dyDescent="0.3">
      <c r="A40" s="7">
        <v>500000039</v>
      </c>
      <c r="B40" s="8" t="s">
        <v>9</v>
      </c>
      <c r="C40" s="8" t="s">
        <v>8</v>
      </c>
      <c r="D40" s="23"/>
      <c r="E40" s="7">
        <v>4</v>
      </c>
      <c r="F40" s="7">
        <v>0</v>
      </c>
      <c r="G40" s="7">
        <v>0</v>
      </c>
      <c r="H40" s="7">
        <v>1</v>
      </c>
      <c r="I40" s="7">
        <v>1</v>
      </c>
      <c r="J40" s="7">
        <v>3</v>
      </c>
      <c r="K40" s="7">
        <v>0</v>
      </c>
      <c r="L40" s="27"/>
      <c r="M40" s="6">
        <v>14</v>
      </c>
      <c r="N40" s="6">
        <v>3</v>
      </c>
      <c r="O40" s="6">
        <v>5</v>
      </c>
      <c r="P40" s="6">
        <v>4</v>
      </c>
      <c r="Q40" s="6">
        <v>2</v>
      </c>
      <c r="R40" s="6">
        <v>14</v>
      </c>
      <c r="S40" s="6">
        <v>13</v>
      </c>
      <c r="T40" s="6">
        <v>181</v>
      </c>
    </row>
    <row r="41" spans="1:20" x14ac:dyDescent="0.3">
      <c r="A41" s="7">
        <v>500000040</v>
      </c>
      <c r="B41" s="8" t="s">
        <v>9</v>
      </c>
      <c r="C41" s="8" t="s">
        <v>8</v>
      </c>
      <c r="D41" s="23"/>
      <c r="E41" s="7">
        <v>4</v>
      </c>
      <c r="F41" s="7">
        <v>0</v>
      </c>
      <c r="G41" s="7">
        <v>0</v>
      </c>
      <c r="H41" s="7">
        <v>0</v>
      </c>
      <c r="I41" s="7">
        <v>0</v>
      </c>
      <c r="J41" s="7">
        <v>2</v>
      </c>
      <c r="K41" s="7">
        <v>0</v>
      </c>
      <c r="L41" s="27"/>
      <c r="M41" s="6">
        <v>25</v>
      </c>
      <c r="N41" s="6">
        <v>8</v>
      </c>
      <c r="O41" s="6">
        <v>7</v>
      </c>
      <c r="P41" s="6">
        <v>4</v>
      </c>
      <c r="Q41" s="6">
        <v>6</v>
      </c>
      <c r="R41" s="6">
        <v>25</v>
      </c>
      <c r="S41" s="6">
        <v>23</v>
      </c>
      <c r="T41" s="6">
        <v>229</v>
      </c>
    </row>
    <row r="42" spans="1:20" x14ac:dyDescent="0.3">
      <c r="A42" s="7">
        <v>500000041</v>
      </c>
      <c r="B42" s="8" t="s">
        <v>9</v>
      </c>
      <c r="C42" s="8" t="s">
        <v>8</v>
      </c>
      <c r="D42" s="23"/>
      <c r="E42" s="7">
        <v>4</v>
      </c>
      <c r="F42" s="7">
        <v>1</v>
      </c>
      <c r="G42" s="7">
        <v>0</v>
      </c>
      <c r="H42" s="7">
        <v>0</v>
      </c>
      <c r="I42" s="7">
        <v>0</v>
      </c>
      <c r="J42" s="7">
        <v>3</v>
      </c>
      <c r="K42" s="7">
        <v>0</v>
      </c>
      <c r="L42" s="27"/>
      <c r="M42" s="6">
        <v>33</v>
      </c>
      <c r="N42" s="6">
        <v>10</v>
      </c>
      <c r="O42" s="6">
        <v>7</v>
      </c>
      <c r="P42" s="6">
        <v>7</v>
      </c>
      <c r="Q42" s="6">
        <v>9</v>
      </c>
      <c r="R42" s="6">
        <v>33</v>
      </c>
      <c r="S42" s="6">
        <v>31</v>
      </c>
      <c r="T42" s="6">
        <v>267</v>
      </c>
    </row>
    <row r="43" spans="1:20" x14ac:dyDescent="0.3">
      <c r="A43" s="7">
        <v>500000042</v>
      </c>
      <c r="B43" s="8" t="s">
        <v>9</v>
      </c>
      <c r="C43" s="8" t="s">
        <v>8</v>
      </c>
      <c r="D43" s="23"/>
      <c r="E43" s="7">
        <v>4</v>
      </c>
      <c r="F43" s="7">
        <v>1</v>
      </c>
      <c r="G43" s="7">
        <v>1</v>
      </c>
      <c r="H43" s="7">
        <v>0</v>
      </c>
      <c r="I43" s="7">
        <v>0</v>
      </c>
      <c r="J43" s="7">
        <v>3</v>
      </c>
      <c r="K43" s="7">
        <v>0</v>
      </c>
      <c r="L43" s="27"/>
      <c r="M43" s="6">
        <v>16</v>
      </c>
      <c r="N43" s="6">
        <v>3</v>
      </c>
      <c r="O43" s="6">
        <v>5</v>
      </c>
      <c r="P43" s="6">
        <v>1</v>
      </c>
      <c r="Q43" s="6">
        <v>7</v>
      </c>
      <c r="R43" s="6">
        <v>16</v>
      </c>
      <c r="S43" s="6">
        <v>16</v>
      </c>
      <c r="T43" s="6">
        <v>191</v>
      </c>
    </row>
    <row r="44" spans="1:20" x14ac:dyDescent="0.3">
      <c r="A44" s="7">
        <v>500000043</v>
      </c>
      <c r="B44" s="8" t="s">
        <v>9</v>
      </c>
      <c r="C44" s="8" t="s">
        <v>8</v>
      </c>
      <c r="D44" s="23"/>
      <c r="E44" s="7">
        <v>4</v>
      </c>
      <c r="F44" s="7">
        <v>0</v>
      </c>
      <c r="G44" s="7">
        <v>1</v>
      </c>
      <c r="H44" s="7">
        <v>0</v>
      </c>
      <c r="I44" s="7">
        <v>0</v>
      </c>
      <c r="J44" s="7">
        <v>1</v>
      </c>
      <c r="K44" s="7">
        <v>0</v>
      </c>
      <c r="L44" s="27"/>
      <c r="M44" s="6">
        <v>35</v>
      </c>
      <c r="N44" s="6">
        <v>10</v>
      </c>
      <c r="O44" s="6">
        <v>9</v>
      </c>
      <c r="P44" s="6">
        <v>6</v>
      </c>
      <c r="Q44" s="6">
        <v>10</v>
      </c>
      <c r="R44" s="6">
        <v>35</v>
      </c>
      <c r="S44" s="6">
        <v>33</v>
      </c>
      <c r="T44" s="6">
        <v>283</v>
      </c>
    </row>
    <row r="45" spans="1:20" x14ac:dyDescent="0.3">
      <c r="A45" s="7">
        <v>500000044</v>
      </c>
      <c r="B45" s="8" t="s">
        <v>9</v>
      </c>
      <c r="C45" s="8" t="s">
        <v>8</v>
      </c>
      <c r="D45" s="23"/>
      <c r="E45" s="7">
        <v>4</v>
      </c>
      <c r="F45" s="7">
        <v>1</v>
      </c>
      <c r="G45" s="7">
        <v>1</v>
      </c>
      <c r="H45" s="7">
        <v>0</v>
      </c>
      <c r="I45" s="7">
        <v>0</v>
      </c>
      <c r="J45" s="7">
        <v>2</v>
      </c>
      <c r="K45" s="7">
        <v>0</v>
      </c>
      <c r="L45" s="27"/>
      <c r="M45" s="6">
        <v>22</v>
      </c>
      <c r="N45" s="6">
        <v>4</v>
      </c>
      <c r="O45" s="6">
        <v>7</v>
      </c>
      <c r="P45" s="6">
        <v>6</v>
      </c>
      <c r="Q45" s="6">
        <v>5</v>
      </c>
      <c r="R45" s="6">
        <v>22</v>
      </c>
      <c r="S45" s="6">
        <v>20</v>
      </c>
      <c r="T45" s="6">
        <v>217</v>
      </c>
    </row>
    <row r="46" spans="1:20" x14ac:dyDescent="0.3">
      <c r="A46" s="7">
        <v>500000045</v>
      </c>
      <c r="B46" s="8" t="s">
        <v>9</v>
      </c>
      <c r="C46" s="8" t="s">
        <v>8</v>
      </c>
      <c r="D46" s="23"/>
      <c r="E46" s="7">
        <v>4</v>
      </c>
      <c r="F46" s="7">
        <v>0</v>
      </c>
      <c r="G46" s="7">
        <v>1</v>
      </c>
      <c r="H46" s="7">
        <v>0</v>
      </c>
      <c r="I46" s="7">
        <v>0</v>
      </c>
      <c r="J46" s="7">
        <v>3</v>
      </c>
      <c r="K46" s="7">
        <v>0</v>
      </c>
      <c r="L46" s="27"/>
      <c r="M46" s="6">
        <v>33</v>
      </c>
      <c r="N46" s="6">
        <v>9</v>
      </c>
      <c r="O46" s="6">
        <v>8</v>
      </c>
      <c r="P46" s="6">
        <v>7</v>
      </c>
      <c r="Q46" s="6">
        <v>9</v>
      </c>
      <c r="R46" s="6">
        <v>33</v>
      </c>
      <c r="S46" s="6">
        <v>31</v>
      </c>
      <c r="T46" s="6">
        <v>267</v>
      </c>
    </row>
    <row r="47" spans="1:20" x14ac:dyDescent="0.3">
      <c r="A47" s="7">
        <v>500000046</v>
      </c>
      <c r="B47" s="8" t="s">
        <v>9</v>
      </c>
      <c r="C47" s="8" t="s">
        <v>8</v>
      </c>
      <c r="D47" s="23"/>
      <c r="E47" s="7">
        <v>4</v>
      </c>
      <c r="F47" s="7">
        <v>0</v>
      </c>
      <c r="G47" s="7">
        <v>0</v>
      </c>
      <c r="H47" s="7">
        <v>0</v>
      </c>
      <c r="I47" s="7">
        <v>0</v>
      </c>
      <c r="J47" s="7">
        <v>3</v>
      </c>
      <c r="K47" s="7">
        <v>1</v>
      </c>
      <c r="L47" s="27"/>
      <c r="M47" s="6">
        <v>22</v>
      </c>
      <c r="N47" s="6">
        <v>6</v>
      </c>
      <c r="O47" s="6">
        <v>4</v>
      </c>
      <c r="P47" s="6">
        <v>5</v>
      </c>
      <c r="Q47" s="6">
        <v>7</v>
      </c>
      <c r="R47" s="6">
        <v>22</v>
      </c>
      <c r="S47" s="6">
        <v>21</v>
      </c>
      <c r="T47" s="6">
        <v>217</v>
      </c>
    </row>
    <row r="48" spans="1:20" x14ac:dyDescent="0.3">
      <c r="A48" s="7">
        <v>500000047</v>
      </c>
      <c r="B48" s="8" t="s">
        <v>9</v>
      </c>
      <c r="C48" s="8" t="s">
        <v>8</v>
      </c>
      <c r="D48" s="23"/>
      <c r="E48" s="7">
        <v>4</v>
      </c>
      <c r="F48" s="7">
        <v>0</v>
      </c>
      <c r="G48" s="7">
        <v>0</v>
      </c>
      <c r="H48" s="7">
        <v>1</v>
      </c>
      <c r="I48" s="7">
        <v>1</v>
      </c>
      <c r="J48" s="7">
        <v>2</v>
      </c>
      <c r="K48" s="7">
        <v>0</v>
      </c>
      <c r="L48" s="27"/>
      <c r="M48" s="6">
        <v>9</v>
      </c>
      <c r="N48" s="6">
        <v>1</v>
      </c>
      <c r="O48" s="6">
        <v>5</v>
      </c>
      <c r="P48" s="6">
        <v>2</v>
      </c>
      <c r="Q48" s="6">
        <v>1</v>
      </c>
      <c r="R48" s="6">
        <v>9</v>
      </c>
      <c r="S48" s="6">
        <v>8</v>
      </c>
      <c r="T48" s="6">
        <v>154</v>
      </c>
    </row>
    <row r="49" spans="1:20" x14ac:dyDescent="0.3">
      <c r="A49" s="7">
        <v>500000048</v>
      </c>
      <c r="B49" s="8" t="s">
        <v>9</v>
      </c>
      <c r="C49" s="8" t="s">
        <v>8</v>
      </c>
      <c r="D49" s="23"/>
      <c r="E49" s="7">
        <v>4</v>
      </c>
      <c r="F49" s="7">
        <v>1</v>
      </c>
      <c r="G49" s="7">
        <v>1</v>
      </c>
      <c r="H49" s="7">
        <v>1</v>
      </c>
      <c r="I49" s="7">
        <v>1</v>
      </c>
      <c r="J49" s="7">
        <v>2</v>
      </c>
      <c r="K49" s="7">
        <v>0</v>
      </c>
      <c r="L49" s="27"/>
      <c r="M49" s="6">
        <v>12</v>
      </c>
      <c r="N49" s="6">
        <v>2</v>
      </c>
      <c r="O49" s="6">
        <v>4</v>
      </c>
      <c r="P49" s="6">
        <v>2</v>
      </c>
      <c r="Q49" s="6">
        <v>4</v>
      </c>
      <c r="R49" s="6">
        <v>12</v>
      </c>
      <c r="S49" s="6">
        <v>12</v>
      </c>
      <c r="T49" s="6">
        <v>171</v>
      </c>
    </row>
    <row r="50" spans="1:20" x14ac:dyDescent="0.3">
      <c r="A50" s="7">
        <v>500000049</v>
      </c>
      <c r="B50" s="8" t="s">
        <v>9</v>
      </c>
      <c r="C50" s="8" t="s">
        <v>8</v>
      </c>
      <c r="D50" s="23"/>
      <c r="E50" s="7">
        <v>4</v>
      </c>
      <c r="F50" s="7">
        <v>0</v>
      </c>
      <c r="G50" s="7">
        <v>0</v>
      </c>
      <c r="H50" s="7">
        <v>0</v>
      </c>
      <c r="I50" s="7">
        <v>0</v>
      </c>
      <c r="J50" s="7">
        <v>2</v>
      </c>
      <c r="K50" s="7">
        <v>1</v>
      </c>
      <c r="L50" s="27"/>
      <c r="M50" s="6">
        <v>31</v>
      </c>
      <c r="N50" s="6">
        <v>8</v>
      </c>
      <c r="O50" s="6">
        <v>7</v>
      </c>
      <c r="P50" s="6">
        <v>7</v>
      </c>
      <c r="Q50" s="6">
        <v>9</v>
      </c>
      <c r="R50" s="6">
        <v>31</v>
      </c>
      <c r="S50" s="6">
        <v>29</v>
      </c>
      <c r="T50" s="6">
        <v>255</v>
      </c>
    </row>
    <row r="51" spans="1:20" x14ac:dyDescent="0.3">
      <c r="A51" s="7">
        <v>500000050</v>
      </c>
      <c r="B51" s="8" t="s">
        <v>9</v>
      </c>
      <c r="C51" s="8" t="s">
        <v>8</v>
      </c>
      <c r="D51" s="23"/>
      <c r="E51" s="7">
        <v>4</v>
      </c>
      <c r="F51" s="7">
        <v>0</v>
      </c>
      <c r="G51" s="7">
        <v>1</v>
      </c>
      <c r="H51" s="7">
        <v>0</v>
      </c>
      <c r="I51" s="7">
        <v>0</v>
      </c>
      <c r="J51" s="7">
        <v>2</v>
      </c>
      <c r="K51" s="7">
        <v>0</v>
      </c>
      <c r="L51" s="27"/>
      <c r="M51" s="6">
        <v>23</v>
      </c>
      <c r="N51" s="6">
        <v>7</v>
      </c>
      <c r="O51" s="6">
        <v>7</v>
      </c>
      <c r="P51" s="6">
        <v>4</v>
      </c>
      <c r="Q51" s="6">
        <v>5</v>
      </c>
      <c r="R51" s="6">
        <v>23</v>
      </c>
      <c r="S51" s="6">
        <v>21</v>
      </c>
      <c r="T51" s="6">
        <v>221</v>
      </c>
    </row>
    <row r="52" spans="1:20" x14ac:dyDescent="0.3">
      <c r="A52" s="7">
        <v>500000051</v>
      </c>
      <c r="B52" s="8" t="s">
        <v>9</v>
      </c>
      <c r="C52" s="8" t="s">
        <v>8</v>
      </c>
      <c r="D52" s="23"/>
      <c r="E52" s="7">
        <v>4</v>
      </c>
      <c r="F52" s="7">
        <v>1</v>
      </c>
      <c r="G52" s="7">
        <v>0</v>
      </c>
      <c r="H52" s="7">
        <v>0</v>
      </c>
      <c r="I52" s="7">
        <v>0</v>
      </c>
      <c r="J52" s="7">
        <v>3</v>
      </c>
      <c r="K52" s="7">
        <v>0</v>
      </c>
      <c r="L52" s="27"/>
      <c r="M52" s="6">
        <v>35</v>
      </c>
      <c r="N52" s="6">
        <v>9</v>
      </c>
      <c r="O52" s="6">
        <v>8</v>
      </c>
      <c r="P52" s="6">
        <v>8</v>
      </c>
      <c r="Q52" s="6">
        <v>10</v>
      </c>
      <c r="R52" s="6">
        <v>35</v>
      </c>
      <c r="S52" s="6">
        <v>34</v>
      </c>
      <c r="T52" s="6">
        <v>283</v>
      </c>
    </row>
    <row r="53" spans="1:20" x14ac:dyDescent="0.3">
      <c r="A53" s="7">
        <v>500000052</v>
      </c>
      <c r="B53" s="8" t="s">
        <v>9</v>
      </c>
      <c r="C53" s="8" t="s">
        <v>8</v>
      </c>
      <c r="D53" s="23"/>
      <c r="E53" s="7">
        <v>4</v>
      </c>
      <c r="F53" s="7">
        <v>1</v>
      </c>
      <c r="G53" s="7">
        <v>0</v>
      </c>
      <c r="H53" s="7">
        <v>0</v>
      </c>
      <c r="I53" s="7">
        <v>0</v>
      </c>
      <c r="J53" s="7">
        <v>2</v>
      </c>
      <c r="K53" s="7">
        <v>0</v>
      </c>
      <c r="L53" s="27"/>
      <c r="M53" s="6">
        <v>15</v>
      </c>
      <c r="N53" s="6">
        <v>2</v>
      </c>
      <c r="O53" s="6">
        <v>5</v>
      </c>
      <c r="P53" s="6">
        <v>3</v>
      </c>
      <c r="Q53" s="6">
        <v>5</v>
      </c>
      <c r="R53" s="6">
        <v>15</v>
      </c>
      <c r="S53" s="6">
        <v>13</v>
      </c>
      <c r="T53" s="6">
        <v>186</v>
      </c>
    </row>
    <row r="54" spans="1:20" x14ac:dyDescent="0.3">
      <c r="A54" s="7">
        <v>500000053</v>
      </c>
      <c r="B54" s="8" t="s">
        <v>9</v>
      </c>
      <c r="C54" s="8" t="s">
        <v>8</v>
      </c>
      <c r="D54" s="23"/>
      <c r="E54" s="7">
        <v>4</v>
      </c>
      <c r="F54" s="7">
        <v>1</v>
      </c>
      <c r="G54" s="7">
        <v>0</v>
      </c>
      <c r="H54" s="7">
        <v>0</v>
      </c>
      <c r="I54" s="7">
        <v>0</v>
      </c>
      <c r="J54" s="7">
        <v>2</v>
      </c>
      <c r="K54" s="7">
        <v>0</v>
      </c>
      <c r="L54" s="27"/>
      <c r="M54" s="6">
        <v>34</v>
      </c>
      <c r="N54" s="6">
        <v>10</v>
      </c>
      <c r="O54" s="6">
        <v>8</v>
      </c>
      <c r="P54" s="6">
        <v>7</v>
      </c>
      <c r="Q54" s="6">
        <v>9</v>
      </c>
      <c r="R54" s="6">
        <v>34</v>
      </c>
      <c r="S54" s="6">
        <v>32</v>
      </c>
      <c r="T54" s="6">
        <v>275</v>
      </c>
    </row>
    <row r="55" spans="1:20" x14ac:dyDescent="0.3">
      <c r="A55" s="7">
        <v>500000054</v>
      </c>
      <c r="B55" s="8" t="s">
        <v>9</v>
      </c>
      <c r="C55" s="8" t="s">
        <v>8</v>
      </c>
      <c r="D55" s="23"/>
      <c r="E55" s="7">
        <v>4</v>
      </c>
      <c r="F55" s="7">
        <v>0</v>
      </c>
      <c r="G55" s="7">
        <v>0</v>
      </c>
      <c r="H55" s="7">
        <v>0</v>
      </c>
      <c r="I55" s="7">
        <v>0</v>
      </c>
      <c r="J55" s="7">
        <v>2</v>
      </c>
      <c r="K55" s="7">
        <v>0</v>
      </c>
      <c r="L55" s="27"/>
      <c r="M55" s="6">
        <v>15</v>
      </c>
      <c r="N55" s="6">
        <v>4</v>
      </c>
      <c r="O55" s="6">
        <v>7</v>
      </c>
      <c r="P55" s="6">
        <v>2</v>
      </c>
      <c r="Q55" s="6">
        <v>2</v>
      </c>
      <c r="R55" s="6">
        <v>15</v>
      </c>
      <c r="S55" s="6">
        <v>14</v>
      </c>
      <c r="T55" s="6">
        <v>186</v>
      </c>
    </row>
    <row r="56" spans="1:20" x14ac:dyDescent="0.3">
      <c r="A56" s="7">
        <v>500000055</v>
      </c>
      <c r="B56" s="8" t="s">
        <v>9</v>
      </c>
      <c r="C56" s="8" t="s">
        <v>8</v>
      </c>
      <c r="D56" s="23"/>
      <c r="E56" s="7">
        <v>4</v>
      </c>
      <c r="F56" s="7">
        <v>0</v>
      </c>
      <c r="G56" s="7">
        <v>0</v>
      </c>
      <c r="H56" s="7">
        <v>0</v>
      </c>
      <c r="I56" s="7">
        <v>0</v>
      </c>
      <c r="J56" s="7">
        <v>2</v>
      </c>
      <c r="K56" s="7">
        <v>0</v>
      </c>
      <c r="L56" s="27"/>
      <c r="M56" s="6">
        <v>24</v>
      </c>
      <c r="N56" s="6">
        <v>6</v>
      </c>
      <c r="O56" s="6">
        <v>8</v>
      </c>
      <c r="P56" s="6">
        <v>4</v>
      </c>
      <c r="Q56" s="6">
        <v>6</v>
      </c>
      <c r="R56" s="6">
        <v>24</v>
      </c>
      <c r="S56" s="6">
        <v>22</v>
      </c>
      <c r="T56" s="6">
        <v>225</v>
      </c>
    </row>
    <row r="57" spans="1:20" x14ac:dyDescent="0.3">
      <c r="A57" s="7">
        <v>500000056</v>
      </c>
      <c r="B57" s="8" t="s">
        <v>9</v>
      </c>
      <c r="C57" s="8" t="s">
        <v>8</v>
      </c>
      <c r="D57" s="23"/>
      <c r="E57" s="7">
        <v>4</v>
      </c>
      <c r="F57" s="7">
        <v>1</v>
      </c>
      <c r="G57" s="7">
        <v>0</v>
      </c>
      <c r="H57" s="7">
        <v>0</v>
      </c>
      <c r="I57" s="7">
        <v>0</v>
      </c>
      <c r="J57" s="7">
        <v>2</v>
      </c>
      <c r="K57" s="7">
        <v>0</v>
      </c>
      <c r="L57" s="27"/>
      <c r="M57" s="6">
        <v>20</v>
      </c>
      <c r="N57" s="6">
        <v>7</v>
      </c>
      <c r="O57" s="6">
        <v>4</v>
      </c>
      <c r="P57" s="6">
        <v>3</v>
      </c>
      <c r="Q57" s="6">
        <v>6</v>
      </c>
      <c r="R57" s="6">
        <v>20</v>
      </c>
      <c r="S57" s="6">
        <v>19</v>
      </c>
      <c r="T57" s="6">
        <v>209</v>
      </c>
    </row>
    <row r="59" spans="1:20" x14ac:dyDescent="0.3">
      <c r="A59" s="13" t="s">
        <v>26</v>
      </c>
      <c r="C59" s="29" t="s">
        <v>43</v>
      </c>
      <c r="D59" s="30" t="s">
        <v>45</v>
      </c>
      <c r="E59" s="5">
        <f>COUNT(E2:E57)</f>
        <v>56</v>
      </c>
      <c r="F59" s="5">
        <f>COUNT(F2:F57)</f>
        <v>56</v>
      </c>
      <c r="G59" s="5">
        <f>COUNT(G2:G57)</f>
        <v>56</v>
      </c>
      <c r="H59" s="5">
        <f>COUNT(H2:H57)</f>
        <v>56</v>
      </c>
      <c r="I59" s="5">
        <f>COUNT(I2:I57)</f>
        <v>56</v>
      </c>
      <c r="J59" s="5">
        <f>COUNT(J2:J57)</f>
        <v>56</v>
      </c>
      <c r="K59" s="5">
        <f>COUNT(K2:K57)</f>
        <v>56</v>
      </c>
      <c r="L59" s="30" t="s">
        <v>45</v>
      </c>
      <c r="M59" s="5">
        <f>COUNT(M2:M57)</f>
        <v>56</v>
      </c>
      <c r="N59" s="5">
        <f>COUNT(N2:N57)</f>
        <v>56</v>
      </c>
      <c r="O59" s="5">
        <f>COUNT(O2:O57)</f>
        <v>56</v>
      </c>
      <c r="P59" s="5">
        <f>COUNT(P2:P57)</f>
        <v>56</v>
      </c>
      <c r="Q59" s="5">
        <f>COUNT(Q2:Q57)</f>
        <v>56</v>
      </c>
      <c r="R59" s="5">
        <f>COUNT(R2:R57)</f>
        <v>56</v>
      </c>
      <c r="S59" s="5">
        <f>COUNT(S2:S57)</f>
        <v>56</v>
      </c>
      <c r="T59" s="5">
        <f>COUNT(T2:T57)</f>
        <v>56</v>
      </c>
    </row>
    <row r="60" spans="1:20" x14ac:dyDescent="0.3">
      <c r="A60" s="5" t="s">
        <v>33</v>
      </c>
      <c r="D60" s="30" t="s">
        <v>46</v>
      </c>
      <c r="E60" s="5">
        <f>COUNTIF(E$2:E$57,5)</f>
        <v>0</v>
      </c>
      <c r="F60" s="5">
        <f>COUNTIF(F$2:F$57,5)</f>
        <v>0</v>
      </c>
      <c r="G60" s="5">
        <f>COUNTIF(G$2:G$57,5)</f>
        <v>0</v>
      </c>
      <c r="H60" s="5">
        <f>COUNTIF(H$2:H$57,5)</f>
        <v>0</v>
      </c>
      <c r="I60" s="5">
        <f>COUNTIF(I$2:I$57,5)</f>
        <v>0</v>
      </c>
      <c r="J60" s="5">
        <f>COUNTIF(J$2:J$57,5)</f>
        <v>0</v>
      </c>
      <c r="K60" s="5">
        <f>COUNTIF(K$2:K$57,5)</f>
        <v>0</v>
      </c>
      <c r="L60" s="30" t="s">
        <v>52</v>
      </c>
      <c r="M60" s="15">
        <f>AVERAGE(M2:M57)</f>
        <v>23.892857142857142</v>
      </c>
      <c r="N60" s="15">
        <f>AVERAGE(N2:N57)</f>
        <v>6.2142857142857144</v>
      </c>
      <c r="O60" s="15">
        <f>AVERAGE(O2:O57)</f>
        <v>6.0357142857142856</v>
      </c>
      <c r="P60" s="15">
        <f>AVERAGE(P2:P57)</f>
        <v>5.2678571428571432</v>
      </c>
      <c r="Q60" s="15">
        <f>AVERAGE(Q2:Q57)</f>
        <v>6.375</v>
      </c>
      <c r="R60" s="15">
        <f>AVERAGE(R2:R57)</f>
        <v>23.892857142857142</v>
      </c>
      <c r="S60" s="15">
        <f>AVERAGE(S2:S57)</f>
        <v>22.535714285714285</v>
      </c>
      <c r="T60" s="15">
        <f>AVERAGE(T2:T57)</f>
        <v>225.69642857142858</v>
      </c>
    </row>
    <row r="61" spans="1:20" x14ac:dyDescent="0.3">
      <c r="A61" s="5" t="s">
        <v>34</v>
      </c>
      <c r="D61" s="30" t="s">
        <v>47</v>
      </c>
      <c r="E61" s="5">
        <f>COUNTIF(E$2:E$57,4)</f>
        <v>56</v>
      </c>
      <c r="F61" s="5">
        <f>COUNTIF(F$2:F$57,4)</f>
        <v>0</v>
      </c>
      <c r="G61" s="5">
        <f>COUNTIF(G$2:G$57,4)</f>
        <v>0</v>
      </c>
      <c r="H61" s="5">
        <f>COUNTIF(H$2:H$57,4)</f>
        <v>0</v>
      </c>
      <c r="I61" s="5">
        <f>COUNTIF(I$2:I$57,4)</f>
        <v>0</v>
      </c>
      <c r="J61" s="5">
        <f>COUNTIF(J$2:J$57,4)</f>
        <v>0</v>
      </c>
      <c r="K61" s="5">
        <f>COUNTIF(K$2:K$57,4)</f>
        <v>0</v>
      </c>
      <c r="L61" s="30" t="s">
        <v>53</v>
      </c>
      <c r="M61" s="15">
        <f>MEDIAN(M2:M57)</f>
        <v>24</v>
      </c>
      <c r="N61" s="15">
        <f>MEDIAN(N2:N57)</f>
        <v>7</v>
      </c>
      <c r="O61" s="15">
        <f>MEDIAN(O2:O57)</f>
        <v>7</v>
      </c>
      <c r="P61" s="15">
        <f>MEDIAN(P2:P57)</f>
        <v>5.5</v>
      </c>
      <c r="Q61" s="15">
        <f>MEDIAN(Q2:Q57)</f>
        <v>7</v>
      </c>
      <c r="R61" s="15">
        <f>MEDIAN(R2:R57)</f>
        <v>24</v>
      </c>
      <c r="S61" s="15">
        <f>MEDIAN(S2:S57)</f>
        <v>22</v>
      </c>
      <c r="T61" s="15">
        <f>MEDIAN(T2:T57)</f>
        <v>225</v>
      </c>
    </row>
    <row r="62" spans="1:20" x14ac:dyDescent="0.3">
      <c r="A62" s="13" t="s">
        <v>25</v>
      </c>
      <c r="D62" s="30" t="s">
        <v>48</v>
      </c>
      <c r="E62" s="5">
        <f>COUNTIF(E$2:E$57,3)</f>
        <v>0</v>
      </c>
      <c r="F62" s="5">
        <f>COUNTIF(F$2:F$57,3)</f>
        <v>0</v>
      </c>
      <c r="G62" s="5">
        <f>COUNTIF(G$2:G$57,3)</f>
        <v>0</v>
      </c>
      <c r="H62" s="5">
        <f>COUNTIF(H$2:H$57,3)</f>
        <v>0</v>
      </c>
      <c r="I62" s="5">
        <f>COUNTIF(I$2:I$57,3)</f>
        <v>0</v>
      </c>
      <c r="J62" s="5">
        <f>COUNTIF(J$2:J$57,3)</f>
        <v>12</v>
      </c>
      <c r="K62" s="5">
        <f>COUNTIF(K$2:K$57,3)</f>
        <v>0</v>
      </c>
      <c r="L62" s="30" t="s">
        <v>54</v>
      </c>
      <c r="M62" s="5">
        <f>_xlfn.MODE.SNGL(M2:M57)</f>
        <v>34</v>
      </c>
      <c r="N62" s="5">
        <f>_xlfn.MODE.SNGL(N2:N57)</f>
        <v>8</v>
      </c>
      <c r="O62" s="5">
        <f>_xlfn.MODE.SNGL(O2:O57)</f>
        <v>7</v>
      </c>
      <c r="P62" s="5">
        <f>_xlfn.MODE.SNGL(P2:P57)</f>
        <v>6</v>
      </c>
      <c r="Q62" s="5">
        <f>_xlfn.MODE.SNGL(Q2:Q57)</f>
        <v>9</v>
      </c>
      <c r="R62" s="5">
        <f>_xlfn.MODE.SNGL(R2:R57)</f>
        <v>34</v>
      </c>
      <c r="S62" s="5">
        <f>_xlfn.MODE.SNGL(S2:S57)</f>
        <v>32</v>
      </c>
      <c r="T62" s="5">
        <f>_xlfn.MODE.SNGL(T2:T57)</f>
        <v>275</v>
      </c>
    </row>
    <row r="63" spans="1:20" x14ac:dyDescent="0.3">
      <c r="A63" s="5" t="s">
        <v>35</v>
      </c>
      <c r="D63" s="30" t="s">
        <v>49</v>
      </c>
      <c r="E63" s="5">
        <f>COUNTIF(E$2:E$57,2)</f>
        <v>0</v>
      </c>
      <c r="F63" s="5">
        <f>COUNTIF(F$2:F$57,2)</f>
        <v>0</v>
      </c>
      <c r="G63" s="5">
        <f>COUNTIF(G$2:G$57,2)</f>
        <v>0</v>
      </c>
      <c r="H63" s="5">
        <f>COUNTIF(H$2:H$57,2)</f>
        <v>0</v>
      </c>
      <c r="I63" s="5">
        <f>COUNTIF(I$2:I$57,2)</f>
        <v>0</v>
      </c>
      <c r="J63" s="5">
        <f>COUNTIF(J$2:J$57,2)</f>
        <v>32</v>
      </c>
      <c r="K63" s="5">
        <f>COUNTIF(K$2:K$57,2)</f>
        <v>0</v>
      </c>
      <c r="L63" s="30" t="s">
        <v>55</v>
      </c>
      <c r="M63" s="16">
        <f>_xlfn.STDEV.P(M2:M57)</f>
        <v>7.9522651117881669</v>
      </c>
      <c r="N63" s="16">
        <f>_xlfn.STDEV.P(N2:N57)</f>
        <v>2.7562544830821056</v>
      </c>
      <c r="O63" s="16">
        <f>_xlfn.STDEV.P(O2:O57)</f>
        <v>1.9176276798084</v>
      </c>
      <c r="P63" s="16">
        <f>_xlfn.STDEV.P(P2:P57)</f>
        <v>2.0915738386318039</v>
      </c>
      <c r="Q63" s="16">
        <f>_xlfn.STDEV.P(Q2:Q57)</f>
        <v>2.5182370534051906</v>
      </c>
      <c r="R63" s="16">
        <f>_xlfn.STDEV.P(R2:R57)</f>
        <v>7.9522651117881669</v>
      </c>
      <c r="S63" s="16">
        <f>_xlfn.STDEV.P(S2:S57)</f>
        <v>7.526060166691007</v>
      </c>
      <c r="T63" s="16">
        <f>_xlfn.STDEV.P(T2:T57)</f>
        <v>37.74440338970664</v>
      </c>
    </row>
    <row r="64" spans="1:20" x14ac:dyDescent="0.3">
      <c r="A64" s="5" t="s">
        <v>36</v>
      </c>
      <c r="D64" s="30" t="s">
        <v>50</v>
      </c>
      <c r="E64" s="5">
        <f>COUNTIF(E$2:E$57,1)</f>
        <v>0</v>
      </c>
      <c r="F64" s="5">
        <f>COUNTIF(F$2:F$57,1)</f>
        <v>23</v>
      </c>
      <c r="G64" s="5">
        <f>COUNTIF(G$2:G$57,1)</f>
        <v>23</v>
      </c>
      <c r="H64" s="5">
        <f>COUNTIF(H$2:H$57,1)</f>
        <v>10</v>
      </c>
      <c r="I64" s="5">
        <f>COUNTIF(I$2:I$57,1)</f>
        <v>11</v>
      </c>
      <c r="J64" s="5">
        <f>COUNTIF(J$2:J$57,1)</f>
        <v>12</v>
      </c>
      <c r="K64" s="5">
        <f>COUNTIF(K$2:K$57,1)</f>
        <v>14</v>
      </c>
    </row>
    <row r="65" spans="1:12" x14ac:dyDescent="0.3">
      <c r="A65" s="13" t="s">
        <v>24</v>
      </c>
      <c r="D65" s="30" t="s">
        <v>51</v>
      </c>
      <c r="E65" s="5">
        <f>COUNTIF(E$2:E$57,0)</f>
        <v>0</v>
      </c>
      <c r="F65" s="5">
        <f>COUNTIF(F$2:F$57,0)</f>
        <v>33</v>
      </c>
      <c r="G65" s="5">
        <f>COUNTIF(G$2:G$57,0)</f>
        <v>33</v>
      </c>
      <c r="H65" s="5">
        <f>COUNTIF(H$2:H$57,0)</f>
        <v>46</v>
      </c>
      <c r="I65" s="5">
        <f>COUNTIF(I$2:I$57,0)</f>
        <v>45</v>
      </c>
      <c r="J65" s="5">
        <f>COUNTIF(J$2:J$57,0)</f>
        <v>0</v>
      </c>
      <c r="K65" s="5">
        <f>COUNTIF(K$2:K$57,0)</f>
        <v>42</v>
      </c>
    </row>
    <row r="66" spans="1:12" x14ac:dyDescent="0.3">
      <c r="A66" s="5" t="s">
        <v>35</v>
      </c>
      <c r="C66" s="14" t="s">
        <v>44</v>
      </c>
      <c r="D66" s="24"/>
    </row>
    <row r="67" spans="1:12" x14ac:dyDescent="0.3">
      <c r="A67" s="5" t="s">
        <v>36</v>
      </c>
      <c r="D67" s="30" t="s">
        <v>46</v>
      </c>
      <c r="E67" s="17">
        <f>SUM(E60/E$59)</f>
        <v>0</v>
      </c>
      <c r="F67" s="17">
        <f t="shared" ref="F67:K67" si="0">SUM(F60/F$59)</f>
        <v>0</v>
      </c>
      <c r="G67" s="17">
        <f t="shared" si="0"/>
        <v>0</v>
      </c>
      <c r="H67" s="17">
        <f t="shared" si="0"/>
        <v>0</v>
      </c>
      <c r="I67" s="17">
        <f t="shared" si="0"/>
        <v>0</v>
      </c>
      <c r="J67" s="17">
        <f t="shared" si="0"/>
        <v>0</v>
      </c>
      <c r="K67" s="17">
        <f t="shared" si="0"/>
        <v>0</v>
      </c>
      <c r="L67" s="28"/>
    </row>
    <row r="68" spans="1:12" x14ac:dyDescent="0.3">
      <c r="A68" s="13" t="s">
        <v>37</v>
      </c>
      <c r="D68" s="30" t="s">
        <v>47</v>
      </c>
      <c r="E68" s="17">
        <f t="shared" ref="E68:K72" si="1">SUM(E61/E$59)</f>
        <v>1</v>
      </c>
      <c r="F68" s="17">
        <f t="shared" si="1"/>
        <v>0</v>
      </c>
      <c r="G68" s="17">
        <f t="shared" si="1"/>
        <v>0</v>
      </c>
      <c r="H68" s="17">
        <f t="shared" si="1"/>
        <v>0</v>
      </c>
      <c r="I68" s="17">
        <f t="shared" si="1"/>
        <v>0</v>
      </c>
      <c r="J68" s="17">
        <f t="shared" si="1"/>
        <v>0</v>
      </c>
      <c r="K68" s="17">
        <f t="shared" si="1"/>
        <v>0</v>
      </c>
      <c r="L68" s="28"/>
    </row>
    <row r="69" spans="1:12" x14ac:dyDescent="0.3">
      <c r="A69" s="5" t="s">
        <v>35</v>
      </c>
      <c r="D69" s="30" t="s">
        <v>48</v>
      </c>
      <c r="E69" s="17">
        <f t="shared" si="1"/>
        <v>0</v>
      </c>
      <c r="F69" s="17">
        <f t="shared" si="1"/>
        <v>0</v>
      </c>
      <c r="G69" s="17">
        <f t="shared" si="1"/>
        <v>0</v>
      </c>
      <c r="H69" s="17">
        <f t="shared" si="1"/>
        <v>0</v>
      </c>
      <c r="I69" s="17">
        <f t="shared" si="1"/>
        <v>0</v>
      </c>
      <c r="J69" s="17">
        <f t="shared" si="1"/>
        <v>0.21428571428571427</v>
      </c>
      <c r="K69" s="17">
        <f t="shared" si="1"/>
        <v>0</v>
      </c>
      <c r="L69" s="28"/>
    </row>
    <row r="70" spans="1:12" x14ac:dyDescent="0.3">
      <c r="A70" s="5" t="s">
        <v>36</v>
      </c>
      <c r="D70" s="30" t="s">
        <v>49</v>
      </c>
      <c r="E70" s="17">
        <f t="shared" si="1"/>
        <v>0</v>
      </c>
      <c r="F70" s="17">
        <f t="shared" si="1"/>
        <v>0</v>
      </c>
      <c r="G70" s="17">
        <f t="shared" si="1"/>
        <v>0</v>
      </c>
      <c r="H70" s="17">
        <f t="shared" si="1"/>
        <v>0</v>
      </c>
      <c r="I70" s="17">
        <f t="shared" si="1"/>
        <v>0</v>
      </c>
      <c r="J70" s="17">
        <f t="shared" si="1"/>
        <v>0.5714285714285714</v>
      </c>
      <c r="K70" s="17">
        <f t="shared" si="1"/>
        <v>0</v>
      </c>
      <c r="L70" s="28"/>
    </row>
    <row r="71" spans="1:12" x14ac:dyDescent="0.3">
      <c r="A71" s="13" t="s">
        <v>22</v>
      </c>
      <c r="D71" s="30" t="s">
        <v>50</v>
      </c>
      <c r="E71" s="17">
        <f t="shared" si="1"/>
        <v>0</v>
      </c>
      <c r="F71" s="17">
        <f t="shared" si="1"/>
        <v>0.4107142857142857</v>
      </c>
      <c r="G71" s="17">
        <f t="shared" si="1"/>
        <v>0.4107142857142857</v>
      </c>
      <c r="H71" s="17">
        <f t="shared" si="1"/>
        <v>0.17857142857142858</v>
      </c>
      <c r="I71" s="17">
        <f t="shared" si="1"/>
        <v>0.19642857142857142</v>
      </c>
      <c r="J71" s="17">
        <f t="shared" si="1"/>
        <v>0.21428571428571427</v>
      </c>
      <c r="K71" s="17">
        <f t="shared" si="1"/>
        <v>0.25</v>
      </c>
      <c r="L71" s="28"/>
    </row>
    <row r="72" spans="1:12" x14ac:dyDescent="0.3">
      <c r="A72" s="5" t="s">
        <v>38</v>
      </c>
      <c r="D72" s="30" t="s">
        <v>51</v>
      </c>
      <c r="E72" s="17">
        <f t="shared" si="1"/>
        <v>0</v>
      </c>
      <c r="F72" s="17">
        <f t="shared" si="1"/>
        <v>0.5892857142857143</v>
      </c>
      <c r="G72" s="17">
        <f t="shared" si="1"/>
        <v>0.5892857142857143</v>
      </c>
      <c r="H72" s="17">
        <f t="shared" si="1"/>
        <v>0.8214285714285714</v>
      </c>
      <c r="I72" s="17">
        <f t="shared" si="1"/>
        <v>0.8035714285714286</v>
      </c>
      <c r="J72" s="17">
        <f t="shared" si="1"/>
        <v>0</v>
      </c>
      <c r="K72" s="17">
        <f t="shared" si="1"/>
        <v>0.75</v>
      </c>
      <c r="L72" s="28"/>
    </row>
    <row r="73" spans="1:12" x14ac:dyDescent="0.3">
      <c r="A73" s="5" t="s">
        <v>39</v>
      </c>
    </row>
    <row r="74" spans="1:12" x14ac:dyDescent="0.3">
      <c r="A74" s="5" t="s">
        <v>40</v>
      </c>
    </row>
    <row r="75" spans="1:12" x14ac:dyDescent="0.3">
      <c r="A75" s="13" t="s">
        <v>41</v>
      </c>
    </row>
    <row r="76" spans="1:12" x14ac:dyDescent="0.3">
      <c r="A76" s="5" t="s">
        <v>35</v>
      </c>
    </row>
    <row r="77" spans="1:12" x14ac:dyDescent="0.3">
      <c r="A77" s="5" t="s">
        <v>36</v>
      </c>
    </row>
  </sheetData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75" zoomScaleNormal="75" workbookViewId="0">
      <pane ySplit="1" topLeftCell="A49" activePane="bottomLeft" state="frozenSplit"/>
      <selection pane="bottomLeft" activeCell="X58" sqref="X58"/>
    </sheetView>
  </sheetViews>
  <sheetFormatPr defaultRowHeight="13" x14ac:dyDescent="0.3"/>
  <cols>
    <col min="1" max="1" width="11.453125" style="5" customWidth="1"/>
    <col min="2" max="2" width="9.453125" style="5" customWidth="1"/>
    <col min="3" max="3" width="11.54296875" style="5" customWidth="1"/>
    <col min="4" max="4" width="11.6328125" style="25" customWidth="1"/>
    <col min="5" max="5" width="7.453125" style="5" bestFit="1" customWidth="1"/>
    <col min="6" max="6" width="8.54296875" style="5" bestFit="1" customWidth="1"/>
    <col min="7" max="7" width="7.08984375" style="5" customWidth="1"/>
    <col min="8" max="8" width="6.54296875" style="5" customWidth="1"/>
    <col min="9" max="9" width="8.81640625" style="5" bestFit="1" customWidth="1"/>
    <col min="10" max="10" width="7.7265625" style="5" bestFit="1" customWidth="1"/>
    <col min="11" max="11" width="7.36328125" style="5" customWidth="1"/>
    <col min="12" max="12" width="11.6328125" style="25" customWidth="1"/>
    <col min="13" max="13" width="7.1796875" style="5" bestFit="1" customWidth="1"/>
    <col min="14" max="15" width="9" style="5" bestFit="1" customWidth="1"/>
    <col min="16" max="17" width="8.7265625" style="5"/>
    <col min="18" max="18" width="8.26953125" style="5" bestFit="1" customWidth="1"/>
    <col min="19" max="19" width="8.7265625" style="5" bestFit="1" customWidth="1"/>
    <col min="20" max="20" width="7.1796875" style="5" bestFit="1" customWidth="1"/>
    <col min="21" max="258" width="8.7265625" style="5"/>
    <col min="259" max="259" width="11.453125" style="5" customWidth="1"/>
    <col min="260" max="260" width="9.453125" style="5" customWidth="1"/>
    <col min="261" max="261" width="11.54296875" style="5" customWidth="1"/>
    <col min="262" max="262" width="7.453125" style="5" bestFit="1" customWidth="1"/>
    <col min="263" max="263" width="8.54296875" style="5" bestFit="1" customWidth="1"/>
    <col min="264" max="264" width="4.26953125" style="5" bestFit="1" customWidth="1"/>
    <col min="265" max="265" width="6.54296875" style="5" customWidth="1"/>
    <col min="266" max="266" width="8.81640625" style="5" bestFit="1" customWidth="1"/>
    <col min="267" max="267" width="7.7265625" style="5" bestFit="1" customWidth="1"/>
    <col min="268" max="268" width="8.54296875" style="5" bestFit="1" customWidth="1"/>
    <col min="269" max="269" width="7.1796875" style="5" bestFit="1" customWidth="1"/>
    <col min="270" max="271" width="9" style="5" bestFit="1" customWidth="1"/>
    <col min="272" max="273" width="8.7265625" style="5"/>
    <col min="274" max="274" width="8.26953125" style="5" bestFit="1" customWidth="1"/>
    <col min="275" max="275" width="8.7265625" style="5" bestFit="1" customWidth="1"/>
    <col min="276" max="276" width="7.1796875" style="5" bestFit="1" customWidth="1"/>
    <col min="277" max="514" width="8.7265625" style="5"/>
    <col min="515" max="515" width="11.453125" style="5" customWidth="1"/>
    <col min="516" max="516" width="9.453125" style="5" customWidth="1"/>
    <col min="517" max="517" width="11.54296875" style="5" customWidth="1"/>
    <col min="518" max="518" width="7.453125" style="5" bestFit="1" customWidth="1"/>
    <col min="519" max="519" width="8.54296875" style="5" bestFit="1" customWidth="1"/>
    <col min="520" max="520" width="4.26953125" style="5" bestFit="1" customWidth="1"/>
    <col min="521" max="521" width="6.54296875" style="5" customWidth="1"/>
    <col min="522" max="522" width="8.81640625" style="5" bestFit="1" customWidth="1"/>
    <col min="523" max="523" width="7.7265625" style="5" bestFit="1" customWidth="1"/>
    <col min="524" max="524" width="8.54296875" style="5" bestFit="1" customWidth="1"/>
    <col min="525" max="525" width="7.1796875" style="5" bestFit="1" customWidth="1"/>
    <col min="526" max="527" width="9" style="5" bestFit="1" customWidth="1"/>
    <col min="528" max="529" width="8.7265625" style="5"/>
    <col min="530" max="530" width="8.26953125" style="5" bestFit="1" customWidth="1"/>
    <col min="531" max="531" width="8.7265625" style="5" bestFit="1" customWidth="1"/>
    <col min="532" max="532" width="7.1796875" style="5" bestFit="1" customWidth="1"/>
    <col min="533" max="770" width="8.7265625" style="5"/>
    <col min="771" max="771" width="11.453125" style="5" customWidth="1"/>
    <col min="772" max="772" width="9.453125" style="5" customWidth="1"/>
    <col min="773" max="773" width="11.54296875" style="5" customWidth="1"/>
    <col min="774" max="774" width="7.453125" style="5" bestFit="1" customWidth="1"/>
    <col min="775" max="775" width="8.54296875" style="5" bestFit="1" customWidth="1"/>
    <col min="776" max="776" width="4.26953125" style="5" bestFit="1" customWidth="1"/>
    <col min="777" max="777" width="6.54296875" style="5" customWidth="1"/>
    <col min="778" max="778" width="8.81640625" style="5" bestFit="1" customWidth="1"/>
    <col min="779" max="779" width="7.7265625" style="5" bestFit="1" customWidth="1"/>
    <col min="780" max="780" width="8.54296875" style="5" bestFit="1" customWidth="1"/>
    <col min="781" max="781" width="7.1796875" style="5" bestFit="1" customWidth="1"/>
    <col min="782" max="783" width="9" style="5" bestFit="1" customWidth="1"/>
    <col min="784" max="785" width="8.7265625" style="5"/>
    <col min="786" max="786" width="8.26953125" style="5" bestFit="1" customWidth="1"/>
    <col min="787" max="787" width="8.7265625" style="5" bestFit="1" customWidth="1"/>
    <col min="788" max="788" width="7.1796875" style="5" bestFit="1" customWidth="1"/>
    <col min="789" max="1026" width="8.7265625" style="5"/>
    <col min="1027" max="1027" width="11.453125" style="5" customWidth="1"/>
    <col min="1028" max="1028" width="9.453125" style="5" customWidth="1"/>
    <col min="1029" max="1029" width="11.54296875" style="5" customWidth="1"/>
    <col min="1030" max="1030" width="7.453125" style="5" bestFit="1" customWidth="1"/>
    <col min="1031" max="1031" width="8.54296875" style="5" bestFit="1" customWidth="1"/>
    <col min="1032" max="1032" width="4.26953125" style="5" bestFit="1" customWidth="1"/>
    <col min="1033" max="1033" width="6.54296875" style="5" customWidth="1"/>
    <col min="1034" max="1034" width="8.81640625" style="5" bestFit="1" customWidth="1"/>
    <col min="1035" max="1035" width="7.7265625" style="5" bestFit="1" customWidth="1"/>
    <col min="1036" max="1036" width="8.54296875" style="5" bestFit="1" customWidth="1"/>
    <col min="1037" max="1037" width="7.1796875" style="5" bestFit="1" customWidth="1"/>
    <col min="1038" max="1039" width="9" style="5" bestFit="1" customWidth="1"/>
    <col min="1040" max="1041" width="8.7265625" style="5"/>
    <col min="1042" max="1042" width="8.26953125" style="5" bestFit="1" customWidth="1"/>
    <col min="1043" max="1043" width="8.7265625" style="5" bestFit="1" customWidth="1"/>
    <col min="1044" max="1044" width="7.1796875" style="5" bestFit="1" customWidth="1"/>
    <col min="1045" max="1282" width="8.7265625" style="5"/>
    <col min="1283" max="1283" width="11.453125" style="5" customWidth="1"/>
    <col min="1284" max="1284" width="9.453125" style="5" customWidth="1"/>
    <col min="1285" max="1285" width="11.54296875" style="5" customWidth="1"/>
    <col min="1286" max="1286" width="7.453125" style="5" bestFit="1" customWidth="1"/>
    <col min="1287" max="1287" width="8.54296875" style="5" bestFit="1" customWidth="1"/>
    <col min="1288" max="1288" width="4.26953125" style="5" bestFit="1" customWidth="1"/>
    <col min="1289" max="1289" width="6.54296875" style="5" customWidth="1"/>
    <col min="1290" max="1290" width="8.81640625" style="5" bestFit="1" customWidth="1"/>
    <col min="1291" max="1291" width="7.7265625" style="5" bestFit="1" customWidth="1"/>
    <col min="1292" max="1292" width="8.54296875" style="5" bestFit="1" customWidth="1"/>
    <col min="1293" max="1293" width="7.1796875" style="5" bestFit="1" customWidth="1"/>
    <col min="1294" max="1295" width="9" style="5" bestFit="1" customWidth="1"/>
    <col min="1296" max="1297" width="8.7265625" style="5"/>
    <col min="1298" max="1298" width="8.26953125" style="5" bestFit="1" customWidth="1"/>
    <col min="1299" max="1299" width="8.7265625" style="5" bestFit="1" customWidth="1"/>
    <col min="1300" max="1300" width="7.1796875" style="5" bestFit="1" customWidth="1"/>
    <col min="1301" max="1538" width="8.7265625" style="5"/>
    <col min="1539" max="1539" width="11.453125" style="5" customWidth="1"/>
    <col min="1540" max="1540" width="9.453125" style="5" customWidth="1"/>
    <col min="1541" max="1541" width="11.54296875" style="5" customWidth="1"/>
    <col min="1542" max="1542" width="7.453125" style="5" bestFit="1" customWidth="1"/>
    <col min="1543" max="1543" width="8.54296875" style="5" bestFit="1" customWidth="1"/>
    <col min="1544" max="1544" width="4.26953125" style="5" bestFit="1" customWidth="1"/>
    <col min="1545" max="1545" width="6.54296875" style="5" customWidth="1"/>
    <col min="1546" max="1546" width="8.81640625" style="5" bestFit="1" customWidth="1"/>
    <col min="1547" max="1547" width="7.7265625" style="5" bestFit="1" customWidth="1"/>
    <col min="1548" max="1548" width="8.54296875" style="5" bestFit="1" customWidth="1"/>
    <col min="1549" max="1549" width="7.1796875" style="5" bestFit="1" customWidth="1"/>
    <col min="1550" max="1551" width="9" style="5" bestFit="1" customWidth="1"/>
    <col min="1552" max="1553" width="8.7265625" style="5"/>
    <col min="1554" max="1554" width="8.26953125" style="5" bestFit="1" customWidth="1"/>
    <col min="1555" max="1555" width="8.7265625" style="5" bestFit="1" customWidth="1"/>
    <col min="1556" max="1556" width="7.1796875" style="5" bestFit="1" customWidth="1"/>
    <col min="1557" max="1794" width="8.7265625" style="5"/>
    <col min="1795" max="1795" width="11.453125" style="5" customWidth="1"/>
    <col min="1796" max="1796" width="9.453125" style="5" customWidth="1"/>
    <col min="1797" max="1797" width="11.54296875" style="5" customWidth="1"/>
    <col min="1798" max="1798" width="7.453125" style="5" bestFit="1" customWidth="1"/>
    <col min="1799" max="1799" width="8.54296875" style="5" bestFit="1" customWidth="1"/>
    <col min="1800" max="1800" width="4.26953125" style="5" bestFit="1" customWidth="1"/>
    <col min="1801" max="1801" width="6.54296875" style="5" customWidth="1"/>
    <col min="1802" max="1802" width="8.81640625" style="5" bestFit="1" customWidth="1"/>
    <col min="1803" max="1803" width="7.7265625" style="5" bestFit="1" customWidth="1"/>
    <col min="1804" max="1804" width="8.54296875" style="5" bestFit="1" customWidth="1"/>
    <col min="1805" max="1805" width="7.1796875" style="5" bestFit="1" customWidth="1"/>
    <col min="1806" max="1807" width="9" style="5" bestFit="1" customWidth="1"/>
    <col min="1808" max="1809" width="8.7265625" style="5"/>
    <col min="1810" max="1810" width="8.26953125" style="5" bestFit="1" customWidth="1"/>
    <col min="1811" max="1811" width="8.7265625" style="5" bestFit="1" customWidth="1"/>
    <col min="1812" max="1812" width="7.1796875" style="5" bestFit="1" customWidth="1"/>
    <col min="1813" max="2050" width="8.7265625" style="5"/>
    <col min="2051" max="2051" width="11.453125" style="5" customWidth="1"/>
    <col min="2052" max="2052" width="9.453125" style="5" customWidth="1"/>
    <col min="2053" max="2053" width="11.54296875" style="5" customWidth="1"/>
    <col min="2054" max="2054" width="7.453125" style="5" bestFit="1" customWidth="1"/>
    <col min="2055" max="2055" width="8.54296875" style="5" bestFit="1" customWidth="1"/>
    <col min="2056" max="2056" width="4.26953125" style="5" bestFit="1" customWidth="1"/>
    <col min="2057" max="2057" width="6.54296875" style="5" customWidth="1"/>
    <col min="2058" max="2058" width="8.81640625" style="5" bestFit="1" customWidth="1"/>
    <col min="2059" max="2059" width="7.7265625" style="5" bestFit="1" customWidth="1"/>
    <col min="2060" max="2060" width="8.54296875" style="5" bestFit="1" customWidth="1"/>
    <col min="2061" max="2061" width="7.1796875" style="5" bestFit="1" customWidth="1"/>
    <col min="2062" max="2063" width="9" style="5" bestFit="1" customWidth="1"/>
    <col min="2064" max="2065" width="8.7265625" style="5"/>
    <col min="2066" max="2066" width="8.26953125" style="5" bestFit="1" customWidth="1"/>
    <col min="2067" max="2067" width="8.7265625" style="5" bestFit="1" customWidth="1"/>
    <col min="2068" max="2068" width="7.1796875" style="5" bestFit="1" customWidth="1"/>
    <col min="2069" max="2306" width="8.7265625" style="5"/>
    <col min="2307" max="2307" width="11.453125" style="5" customWidth="1"/>
    <col min="2308" max="2308" width="9.453125" style="5" customWidth="1"/>
    <col min="2309" max="2309" width="11.54296875" style="5" customWidth="1"/>
    <col min="2310" max="2310" width="7.453125" style="5" bestFit="1" customWidth="1"/>
    <col min="2311" max="2311" width="8.54296875" style="5" bestFit="1" customWidth="1"/>
    <col min="2312" max="2312" width="4.26953125" style="5" bestFit="1" customWidth="1"/>
    <col min="2313" max="2313" width="6.54296875" style="5" customWidth="1"/>
    <col min="2314" max="2314" width="8.81640625" style="5" bestFit="1" customWidth="1"/>
    <col min="2315" max="2315" width="7.7265625" style="5" bestFit="1" customWidth="1"/>
    <col min="2316" max="2316" width="8.54296875" style="5" bestFit="1" customWidth="1"/>
    <col min="2317" max="2317" width="7.1796875" style="5" bestFit="1" customWidth="1"/>
    <col min="2318" max="2319" width="9" style="5" bestFit="1" customWidth="1"/>
    <col min="2320" max="2321" width="8.7265625" style="5"/>
    <col min="2322" max="2322" width="8.26953125" style="5" bestFit="1" customWidth="1"/>
    <col min="2323" max="2323" width="8.7265625" style="5" bestFit="1" customWidth="1"/>
    <col min="2324" max="2324" width="7.1796875" style="5" bestFit="1" customWidth="1"/>
    <col min="2325" max="2562" width="8.7265625" style="5"/>
    <col min="2563" max="2563" width="11.453125" style="5" customWidth="1"/>
    <col min="2564" max="2564" width="9.453125" style="5" customWidth="1"/>
    <col min="2565" max="2565" width="11.54296875" style="5" customWidth="1"/>
    <col min="2566" max="2566" width="7.453125" style="5" bestFit="1" customWidth="1"/>
    <col min="2567" max="2567" width="8.54296875" style="5" bestFit="1" customWidth="1"/>
    <col min="2568" max="2568" width="4.26953125" style="5" bestFit="1" customWidth="1"/>
    <col min="2569" max="2569" width="6.54296875" style="5" customWidth="1"/>
    <col min="2570" max="2570" width="8.81640625" style="5" bestFit="1" customWidth="1"/>
    <col min="2571" max="2571" width="7.7265625" style="5" bestFit="1" customWidth="1"/>
    <col min="2572" max="2572" width="8.54296875" style="5" bestFit="1" customWidth="1"/>
    <col min="2573" max="2573" width="7.1796875" style="5" bestFit="1" customWidth="1"/>
    <col min="2574" max="2575" width="9" style="5" bestFit="1" customWidth="1"/>
    <col min="2576" max="2577" width="8.7265625" style="5"/>
    <col min="2578" max="2578" width="8.26953125" style="5" bestFit="1" customWidth="1"/>
    <col min="2579" max="2579" width="8.7265625" style="5" bestFit="1" customWidth="1"/>
    <col min="2580" max="2580" width="7.1796875" style="5" bestFit="1" customWidth="1"/>
    <col min="2581" max="2818" width="8.7265625" style="5"/>
    <col min="2819" max="2819" width="11.453125" style="5" customWidth="1"/>
    <col min="2820" max="2820" width="9.453125" style="5" customWidth="1"/>
    <col min="2821" max="2821" width="11.54296875" style="5" customWidth="1"/>
    <col min="2822" max="2822" width="7.453125" style="5" bestFit="1" customWidth="1"/>
    <col min="2823" max="2823" width="8.54296875" style="5" bestFit="1" customWidth="1"/>
    <col min="2824" max="2824" width="4.26953125" style="5" bestFit="1" customWidth="1"/>
    <col min="2825" max="2825" width="6.54296875" style="5" customWidth="1"/>
    <col min="2826" max="2826" width="8.81640625" style="5" bestFit="1" customWidth="1"/>
    <col min="2827" max="2827" width="7.7265625" style="5" bestFit="1" customWidth="1"/>
    <col min="2828" max="2828" width="8.54296875" style="5" bestFit="1" customWidth="1"/>
    <col min="2829" max="2829" width="7.1796875" style="5" bestFit="1" customWidth="1"/>
    <col min="2830" max="2831" width="9" style="5" bestFit="1" customWidth="1"/>
    <col min="2832" max="2833" width="8.7265625" style="5"/>
    <col min="2834" max="2834" width="8.26953125" style="5" bestFit="1" customWidth="1"/>
    <col min="2835" max="2835" width="8.7265625" style="5" bestFit="1" customWidth="1"/>
    <col min="2836" max="2836" width="7.1796875" style="5" bestFit="1" customWidth="1"/>
    <col min="2837" max="3074" width="8.7265625" style="5"/>
    <col min="3075" max="3075" width="11.453125" style="5" customWidth="1"/>
    <col min="3076" max="3076" width="9.453125" style="5" customWidth="1"/>
    <col min="3077" max="3077" width="11.54296875" style="5" customWidth="1"/>
    <col min="3078" max="3078" width="7.453125" style="5" bestFit="1" customWidth="1"/>
    <col min="3079" max="3079" width="8.54296875" style="5" bestFit="1" customWidth="1"/>
    <col min="3080" max="3080" width="4.26953125" style="5" bestFit="1" customWidth="1"/>
    <col min="3081" max="3081" width="6.54296875" style="5" customWidth="1"/>
    <col min="3082" max="3082" width="8.81640625" style="5" bestFit="1" customWidth="1"/>
    <col min="3083" max="3083" width="7.7265625" style="5" bestFit="1" customWidth="1"/>
    <col min="3084" max="3084" width="8.54296875" style="5" bestFit="1" customWidth="1"/>
    <col min="3085" max="3085" width="7.1796875" style="5" bestFit="1" customWidth="1"/>
    <col min="3086" max="3087" width="9" style="5" bestFit="1" customWidth="1"/>
    <col min="3088" max="3089" width="8.7265625" style="5"/>
    <col min="3090" max="3090" width="8.26953125" style="5" bestFit="1" customWidth="1"/>
    <col min="3091" max="3091" width="8.7265625" style="5" bestFit="1" customWidth="1"/>
    <col min="3092" max="3092" width="7.1796875" style="5" bestFit="1" customWidth="1"/>
    <col min="3093" max="3330" width="8.7265625" style="5"/>
    <col min="3331" max="3331" width="11.453125" style="5" customWidth="1"/>
    <col min="3332" max="3332" width="9.453125" style="5" customWidth="1"/>
    <col min="3333" max="3333" width="11.54296875" style="5" customWidth="1"/>
    <col min="3334" max="3334" width="7.453125" style="5" bestFit="1" customWidth="1"/>
    <col min="3335" max="3335" width="8.54296875" style="5" bestFit="1" customWidth="1"/>
    <col min="3336" max="3336" width="4.26953125" style="5" bestFit="1" customWidth="1"/>
    <col min="3337" max="3337" width="6.54296875" style="5" customWidth="1"/>
    <col min="3338" max="3338" width="8.81640625" style="5" bestFit="1" customWidth="1"/>
    <col min="3339" max="3339" width="7.7265625" style="5" bestFit="1" customWidth="1"/>
    <col min="3340" max="3340" width="8.54296875" style="5" bestFit="1" customWidth="1"/>
    <col min="3341" max="3341" width="7.1796875" style="5" bestFit="1" customWidth="1"/>
    <col min="3342" max="3343" width="9" style="5" bestFit="1" customWidth="1"/>
    <col min="3344" max="3345" width="8.7265625" style="5"/>
    <col min="3346" max="3346" width="8.26953125" style="5" bestFit="1" customWidth="1"/>
    <col min="3347" max="3347" width="8.7265625" style="5" bestFit="1" customWidth="1"/>
    <col min="3348" max="3348" width="7.1796875" style="5" bestFit="1" customWidth="1"/>
    <col min="3349" max="3586" width="8.7265625" style="5"/>
    <col min="3587" max="3587" width="11.453125" style="5" customWidth="1"/>
    <col min="3588" max="3588" width="9.453125" style="5" customWidth="1"/>
    <col min="3589" max="3589" width="11.54296875" style="5" customWidth="1"/>
    <col min="3590" max="3590" width="7.453125" style="5" bestFit="1" customWidth="1"/>
    <col min="3591" max="3591" width="8.54296875" style="5" bestFit="1" customWidth="1"/>
    <col min="3592" max="3592" width="4.26953125" style="5" bestFit="1" customWidth="1"/>
    <col min="3593" max="3593" width="6.54296875" style="5" customWidth="1"/>
    <col min="3594" max="3594" width="8.81640625" style="5" bestFit="1" customWidth="1"/>
    <col min="3595" max="3595" width="7.7265625" style="5" bestFit="1" customWidth="1"/>
    <col min="3596" max="3596" width="8.54296875" style="5" bestFit="1" customWidth="1"/>
    <col min="3597" max="3597" width="7.1796875" style="5" bestFit="1" customWidth="1"/>
    <col min="3598" max="3599" width="9" style="5" bestFit="1" customWidth="1"/>
    <col min="3600" max="3601" width="8.7265625" style="5"/>
    <col min="3602" max="3602" width="8.26953125" style="5" bestFit="1" customWidth="1"/>
    <col min="3603" max="3603" width="8.7265625" style="5" bestFit="1" customWidth="1"/>
    <col min="3604" max="3604" width="7.1796875" style="5" bestFit="1" customWidth="1"/>
    <col min="3605" max="3842" width="8.7265625" style="5"/>
    <col min="3843" max="3843" width="11.453125" style="5" customWidth="1"/>
    <col min="3844" max="3844" width="9.453125" style="5" customWidth="1"/>
    <col min="3845" max="3845" width="11.54296875" style="5" customWidth="1"/>
    <col min="3846" max="3846" width="7.453125" style="5" bestFit="1" customWidth="1"/>
    <col min="3847" max="3847" width="8.54296875" style="5" bestFit="1" customWidth="1"/>
    <col min="3848" max="3848" width="4.26953125" style="5" bestFit="1" customWidth="1"/>
    <col min="3849" max="3849" width="6.54296875" style="5" customWidth="1"/>
    <col min="3850" max="3850" width="8.81640625" style="5" bestFit="1" customWidth="1"/>
    <col min="3851" max="3851" width="7.7265625" style="5" bestFit="1" customWidth="1"/>
    <col min="3852" max="3852" width="8.54296875" style="5" bestFit="1" customWidth="1"/>
    <col min="3853" max="3853" width="7.1796875" style="5" bestFit="1" customWidth="1"/>
    <col min="3854" max="3855" width="9" style="5" bestFit="1" customWidth="1"/>
    <col min="3856" max="3857" width="8.7265625" style="5"/>
    <col min="3858" max="3858" width="8.26953125" style="5" bestFit="1" customWidth="1"/>
    <col min="3859" max="3859" width="8.7265625" style="5" bestFit="1" customWidth="1"/>
    <col min="3860" max="3860" width="7.1796875" style="5" bestFit="1" customWidth="1"/>
    <col min="3861" max="4098" width="8.7265625" style="5"/>
    <col min="4099" max="4099" width="11.453125" style="5" customWidth="1"/>
    <col min="4100" max="4100" width="9.453125" style="5" customWidth="1"/>
    <col min="4101" max="4101" width="11.54296875" style="5" customWidth="1"/>
    <col min="4102" max="4102" width="7.453125" style="5" bestFit="1" customWidth="1"/>
    <col min="4103" max="4103" width="8.54296875" style="5" bestFit="1" customWidth="1"/>
    <col min="4104" max="4104" width="4.26953125" style="5" bestFit="1" customWidth="1"/>
    <col min="4105" max="4105" width="6.54296875" style="5" customWidth="1"/>
    <col min="4106" max="4106" width="8.81640625" style="5" bestFit="1" customWidth="1"/>
    <col min="4107" max="4107" width="7.7265625" style="5" bestFit="1" customWidth="1"/>
    <col min="4108" max="4108" width="8.54296875" style="5" bestFit="1" customWidth="1"/>
    <col min="4109" max="4109" width="7.1796875" style="5" bestFit="1" customWidth="1"/>
    <col min="4110" max="4111" width="9" style="5" bestFit="1" customWidth="1"/>
    <col min="4112" max="4113" width="8.7265625" style="5"/>
    <col min="4114" max="4114" width="8.26953125" style="5" bestFit="1" customWidth="1"/>
    <col min="4115" max="4115" width="8.7265625" style="5" bestFit="1" customWidth="1"/>
    <col min="4116" max="4116" width="7.1796875" style="5" bestFit="1" customWidth="1"/>
    <col min="4117" max="4354" width="8.7265625" style="5"/>
    <col min="4355" max="4355" width="11.453125" style="5" customWidth="1"/>
    <col min="4356" max="4356" width="9.453125" style="5" customWidth="1"/>
    <col min="4357" max="4357" width="11.54296875" style="5" customWidth="1"/>
    <col min="4358" max="4358" width="7.453125" style="5" bestFit="1" customWidth="1"/>
    <col min="4359" max="4359" width="8.54296875" style="5" bestFit="1" customWidth="1"/>
    <col min="4360" max="4360" width="4.26953125" style="5" bestFit="1" customWidth="1"/>
    <col min="4361" max="4361" width="6.54296875" style="5" customWidth="1"/>
    <col min="4362" max="4362" width="8.81640625" style="5" bestFit="1" customWidth="1"/>
    <col min="4363" max="4363" width="7.7265625" style="5" bestFit="1" customWidth="1"/>
    <col min="4364" max="4364" width="8.54296875" style="5" bestFit="1" customWidth="1"/>
    <col min="4365" max="4365" width="7.1796875" style="5" bestFit="1" customWidth="1"/>
    <col min="4366" max="4367" width="9" style="5" bestFit="1" customWidth="1"/>
    <col min="4368" max="4369" width="8.7265625" style="5"/>
    <col min="4370" max="4370" width="8.26953125" style="5" bestFit="1" customWidth="1"/>
    <col min="4371" max="4371" width="8.7265625" style="5" bestFit="1" customWidth="1"/>
    <col min="4372" max="4372" width="7.1796875" style="5" bestFit="1" customWidth="1"/>
    <col min="4373" max="4610" width="8.7265625" style="5"/>
    <col min="4611" max="4611" width="11.453125" style="5" customWidth="1"/>
    <col min="4612" max="4612" width="9.453125" style="5" customWidth="1"/>
    <col min="4613" max="4613" width="11.54296875" style="5" customWidth="1"/>
    <col min="4614" max="4614" width="7.453125" style="5" bestFit="1" customWidth="1"/>
    <col min="4615" max="4615" width="8.54296875" style="5" bestFit="1" customWidth="1"/>
    <col min="4616" max="4616" width="4.26953125" style="5" bestFit="1" customWidth="1"/>
    <col min="4617" max="4617" width="6.54296875" style="5" customWidth="1"/>
    <col min="4618" max="4618" width="8.81640625" style="5" bestFit="1" customWidth="1"/>
    <col min="4619" max="4619" width="7.7265625" style="5" bestFit="1" customWidth="1"/>
    <col min="4620" max="4620" width="8.54296875" style="5" bestFit="1" customWidth="1"/>
    <col min="4621" max="4621" width="7.1796875" style="5" bestFit="1" customWidth="1"/>
    <col min="4622" max="4623" width="9" style="5" bestFit="1" customWidth="1"/>
    <col min="4624" max="4625" width="8.7265625" style="5"/>
    <col min="4626" max="4626" width="8.26953125" style="5" bestFit="1" customWidth="1"/>
    <col min="4627" max="4627" width="8.7265625" style="5" bestFit="1" customWidth="1"/>
    <col min="4628" max="4628" width="7.1796875" style="5" bestFit="1" customWidth="1"/>
    <col min="4629" max="4866" width="8.7265625" style="5"/>
    <col min="4867" max="4867" width="11.453125" style="5" customWidth="1"/>
    <col min="4868" max="4868" width="9.453125" style="5" customWidth="1"/>
    <col min="4869" max="4869" width="11.54296875" style="5" customWidth="1"/>
    <col min="4870" max="4870" width="7.453125" style="5" bestFit="1" customWidth="1"/>
    <col min="4871" max="4871" width="8.54296875" style="5" bestFit="1" customWidth="1"/>
    <col min="4872" max="4872" width="4.26953125" style="5" bestFit="1" customWidth="1"/>
    <col min="4873" max="4873" width="6.54296875" style="5" customWidth="1"/>
    <col min="4874" max="4874" width="8.81640625" style="5" bestFit="1" customWidth="1"/>
    <col min="4875" max="4875" width="7.7265625" style="5" bestFit="1" customWidth="1"/>
    <col min="4876" max="4876" width="8.54296875" style="5" bestFit="1" customWidth="1"/>
    <col min="4877" max="4877" width="7.1796875" style="5" bestFit="1" customWidth="1"/>
    <col min="4878" max="4879" width="9" style="5" bestFit="1" customWidth="1"/>
    <col min="4880" max="4881" width="8.7265625" style="5"/>
    <col min="4882" max="4882" width="8.26953125" style="5" bestFit="1" customWidth="1"/>
    <col min="4883" max="4883" width="8.7265625" style="5" bestFit="1" customWidth="1"/>
    <col min="4884" max="4884" width="7.1796875" style="5" bestFit="1" customWidth="1"/>
    <col min="4885" max="5122" width="8.7265625" style="5"/>
    <col min="5123" max="5123" width="11.453125" style="5" customWidth="1"/>
    <col min="5124" max="5124" width="9.453125" style="5" customWidth="1"/>
    <col min="5125" max="5125" width="11.54296875" style="5" customWidth="1"/>
    <col min="5126" max="5126" width="7.453125" style="5" bestFit="1" customWidth="1"/>
    <col min="5127" max="5127" width="8.54296875" style="5" bestFit="1" customWidth="1"/>
    <col min="5128" max="5128" width="4.26953125" style="5" bestFit="1" customWidth="1"/>
    <col min="5129" max="5129" width="6.54296875" style="5" customWidth="1"/>
    <col min="5130" max="5130" width="8.81640625" style="5" bestFit="1" customWidth="1"/>
    <col min="5131" max="5131" width="7.7265625" style="5" bestFit="1" customWidth="1"/>
    <col min="5132" max="5132" width="8.54296875" style="5" bestFit="1" customWidth="1"/>
    <col min="5133" max="5133" width="7.1796875" style="5" bestFit="1" customWidth="1"/>
    <col min="5134" max="5135" width="9" style="5" bestFit="1" customWidth="1"/>
    <col min="5136" max="5137" width="8.7265625" style="5"/>
    <col min="5138" max="5138" width="8.26953125" style="5" bestFit="1" customWidth="1"/>
    <col min="5139" max="5139" width="8.7265625" style="5" bestFit="1" customWidth="1"/>
    <col min="5140" max="5140" width="7.1796875" style="5" bestFit="1" customWidth="1"/>
    <col min="5141" max="5378" width="8.7265625" style="5"/>
    <col min="5379" max="5379" width="11.453125" style="5" customWidth="1"/>
    <col min="5380" max="5380" width="9.453125" style="5" customWidth="1"/>
    <col min="5381" max="5381" width="11.54296875" style="5" customWidth="1"/>
    <col min="5382" max="5382" width="7.453125" style="5" bestFit="1" customWidth="1"/>
    <col min="5383" max="5383" width="8.54296875" style="5" bestFit="1" customWidth="1"/>
    <col min="5384" max="5384" width="4.26953125" style="5" bestFit="1" customWidth="1"/>
    <col min="5385" max="5385" width="6.54296875" style="5" customWidth="1"/>
    <col min="5386" max="5386" width="8.81640625" style="5" bestFit="1" customWidth="1"/>
    <col min="5387" max="5387" width="7.7265625" style="5" bestFit="1" customWidth="1"/>
    <col min="5388" max="5388" width="8.54296875" style="5" bestFit="1" customWidth="1"/>
    <col min="5389" max="5389" width="7.1796875" style="5" bestFit="1" customWidth="1"/>
    <col min="5390" max="5391" width="9" style="5" bestFit="1" customWidth="1"/>
    <col min="5392" max="5393" width="8.7265625" style="5"/>
    <col min="5394" max="5394" width="8.26953125" style="5" bestFit="1" customWidth="1"/>
    <col min="5395" max="5395" width="8.7265625" style="5" bestFit="1" customWidth="1"/>
    <col min="5396" max="5396" width="7.1796875" style="5" bestFit="1" customWidth="1"/>
    <col min="5397" max="5634" width="8.7265625" style="5"/>
    <col min="5635" max="5635" width="11.453125" style="5" customWidth="1"/>
    <col min="5636" max="5636" width="9.453125" style="5" customWidth="1"/>
    <col min="5637" max="5637" width="11.54296875" style="5" customWidth="1"/>
    <col min="5638" max="5638" width="7.453125" style="5" bestFit="1" customWidth="1"/>
    <col min="5639" max="5639" width="8.54296875" style="5" bestFit="1" customWidth="1"/>
    <col min="5640" max="5640" width="4.26953125" style="5" bestFit="1" customWidth="1"/>
    <col min="5641" max="5641" width="6.54296875" style="5" customWidth="1"/>
    <col min="5642" max="5642" width="8.81640625" style="5" bestFit="1" customWidth="1"/>
    <col min="5643" max="5643" width="7.7265625" style="5" bestFit="1" customWidth="1"/>
    <col min="5644" max="5644" width="8.54296875" style="5" bestFit="1" customWidth="1"/>
    <col min="5645" max="5645" width="7.1796875" style="5" bestFit="1" customWidth="1"/>
    <col min="5646" max="5647" width="9" style="5" bestFit="1" customWidth="1"/>
    <col min="5648" max="5649" width="8.7265625" style="5"/>
    <col min="5650" max="5650" width="8.26953125" style="5" bestFit="1" customWidth="1"/>
    <col min="5651" max="5651" width="8.7265625" style="5" bestFit="1" customWidth="1"/>
    <col min="5652" max="5652" width="7.1796875" style="5" bestFit="1" customWidth="1"/>
    <col min="5653" max="5890" width="8.7265625" style="5"/>
    <col min="5891" max="5891" width="11.453125" style="5" customWidth="1"/>
    <col min="5892" max="5892" width="9.453125" style="5" customWidth="1"/>
    <col min="5893" max="5893" width="11.54296875" style="5" customWidth="1"/>
    <col min="5894" max="5894" width="7.453125" style="5" bestFit="1" customWidth="1"/>
    <col min="5895" max="5895" width="8.54296875" style="5" bestFit="1" customWidth="1"/>
    <col min="5896" max="5896" width="4.26953125" style="5" bestFit="1" customWidth="1"/>
    <col min="5897" max="5897" width="6.54296875" style="5" customWidth="1"/>
    <col min="5898" max="5898" width="8.81640625" style="5" bestFit="1" customWidth="1"/>
    <col min="5899" max="5899" width="7.7265625" style="5" bestFit="1" customWidth="1"/>
    <col min="5900" max="5900" width="8.54296875" style="5" bestFit="1" customWidth="1"/>
    <col min="5901" max="5901" width="7.1796875" style="5" bestFit="1" customWidth="1"/>
    <col min="5902" max="5903" width="9" style="5" bestFit="1" customWidth="1"/>
    <col min="5904" max="5905" width="8.7265625" style="5"/>
    <col min="5906" max="5906" width="8.26953125" style="5" bestFit="1" customWidth="1"/>
    <col min="5907" max="5907" width="8.7265625" style="5" bestFit="1" customWidth="1"/>
    <col min="5908" max="5908" width="7.1796875" style="5" bestFit="1" customWidth="1"/>
    <col min="5909" max="6146" width="8.7265625" style="5"/>
    <col min="6147" max="6147" width="11.453125" style="5" customWidth="1"/>
    <col min="6148" max="6148" width="9.453125" style="5" customWidth="1"/>
    <col min="6149" max="6149" width="11.54296875" style="5" customWidth="1"/>
    <col min="6150" max="6150" width="7.453125" style="5" bestFit="1" customWidth="1"/>
    <col min="6151" max="6151" width="8.54296875" style="5" bestFit="1" customWidth="1"/>
    <col min="6152" max="6152" width="4.26953125" style="5" bestFit="1" customWidth="1"/>
    <col min="6153" max="6153" width="6.54296875" style="5" customWidth="1"/>
    <col min="6154" max="6154" width="8.81640625" style="5" bestFit="1" customWidth="1"/>
    <col min="6155" max="6155" width="7.7265625" style="5" bestFit="1" customWidth="1"/>
    <col min="6156" max="6156" width="8.54296875" style="5" bestFit="1" customWidth="1"/>
    <col min="6157" max="6157" width="7.1796875" style="5" bestFit="1" customWidth="1"/>
    <col min="6158" max="6159" width="9" style="5" bestFit="1" customWidth="1"/>
    <col min="6160" max="6161" width="8.7265625" style="5"/>
    <col min="6162" max="6162" width="8.26953125" style="5" bestFit="1" customWidth="1"/>
    <col min="6163" max="6163" width="8.7265625" style="5" bestFit="1" customWidth="1"/>
    <col min="6164" max="6164" width="7.1796875" style="5" bestFit="1" customWidth="1"/>
    <col min="6165" max="6402" width="8.7265625" style="5"/>
    <col min="6403" max="6403" width="11.453125" style="5" customWidth="1"/>
    <col min="6404" max="6404" width="9.453125" style="5" customWidth="1"/>
    <col min="6405" max="6405" width="11.54296875" style="5" customWidth="1"/>
    <col min="6406" max="6406" width="7.453125" style="5" bestFit="1" customWidth="1"/>
    <col min="6407" max="6407" width="8.54296875" style="5" bestFit="1" customWidth="1"/>
    <col min="6408" max="6408" width="4.26953125" style="5" bestFit="1" customWidth="1"/>
    <col min="6409" max="6409" width="6.54296875" style="5" customWidth="1"/>
    <col min="6410" max="6410" width="8.81640625" style="5" bestFit="1" customWidth="1"/>
    <col min="6411" max="6411" width="7.7265625" style="5" bestFit="1" customWidth="1"/>
    <col min="6412" max="6412" width="8.54296875" style="5" bestFit="1" customWidth="1"/>
    <col min="6413" max="6413" width="7.1796875" style="5" bestFit="1" customWidth="1"/>
    <col min="6414" max="6415" width="9" style="5" bestFit="1" customWidth="1"/>
    <col min="6416" max="6417" width="8.7265625" style="5"/>
    <col min="6418" max="6418" width="8.26953125" style="5" bestFit="1" customWidth="1"/>
    <col min="6419" max="6419" width="8.7265625" style="5" bestFit="1" customWidth="1"/>
    <col min="6420" max="6420" width="7.1796875" style="5" bestFit="1" customWidth="1"/>
    <col min="6421" max="6658" width="8.7265625" style="5"/>
    <col min="6659" max="6659" width="11.453125" style="5" customWidth="1"/>
    <col min="6660" max="6660" width="9.453125" style="5" customWidth="1"/>
    <col min="6661" max="6661" width="11.54296875" style="5" customWidth="1"/>
    <col min="6662" max="6662" width="7.453125" style="5" bestFit="1" customWidth="1"/>
    <col min="6663" max="6663" width="8.54296875" style="5" bestFit="1" customWidth="1"/>
    <col min="6664" max="6664" width="4.26953125" style="5" bestFit="1" customWidth="1"/>
    <col min="6665" max="6665" width="6.54296875" style="5" customWidth="1"/>
    <col min="6666" max="6666" width="8.81640625" style="5" bestFit="1" customWidth="1"/>
    <col min="6667" max="6667" width="7.7265625" style="5" bestFit="1" customWidth="1"/>
    <col min="6668" max="6668" width="8.54296875" style="5" bestFit="1" customWidth="1"/>
    <col min="6669" max="6669" width="7.1796875" style="5" bestFit="1" customWidth="1"/>
    <col min="6670" max="6671" width="9" style="5" bestFit="1" customWidth="1"/>
    <col min="6672" max="6673" width="8.7265625" style="5"/>
    <col min="6674" max="6674" width="8.26953125" style="5" bestFit="1" customWidth="1"/>
    <col min="6675" max="6675" width="8.7265625" style="5" bestFit="1" customWidth="1"/>
    <col min="6676" max="6676" width="7.1796875" style="5" bestFit="1" customWidth="1"/>
    <col min="6677" max="6914" width="8.7265625" style="5"/>
    <col min="6915" max="6915" width="11.453125" style="5" customWidth="1"/>
    <col min="6916" max="6916" width="9.453125" style="5" customWidth="1"/>
    <col min="6917" max="6917" width="11.54296875" style="5" customWidth="1"/>
    <col min="6918" max="6918" width="7.453125" style="5" bestFit="1" customWidth="1"/>
    <col min="6919" max="6919" width="8.54296875" style="5" bestFit="1" customWidth="1"/>
    <col min="6920" max="6920" width="4.26953125" style="5" bestFit="1" customWidth="1"/>
    <col min="6921" max="6921" width="6.54296875" style="5" customWidth="1"/>
    <col min="6922" max="6922" width="8.81640625" style="5" bestFit="1" customWidth="1"/>
    <col min="6923" max="6923" width="7.7265625" style="5" bestFit="1" customWidth="1"/>
    <col min="6924" max="6924" width="8.54296875" style="5" bestFit="1" customWidth="1"/>
    <col min="6925" max="6925" width="7.1796875" style="5" bestFit="1" customWidth="1"/>
    <col min="6926" max="6927" width="9" style="5" bestFit="1" customWidth="1"/>
    <col min="6928" max="6929" width="8.7265625" style="5"/>
    <col min="6930" max="6930" width="8.26953125" style="5" bestFit="1" customWidth="1"/>
    <col min="6931" max="6931" width="8.7265625" style="5" bestFit="1" customWidth="1"/>
    <col min="6932" max="6932" width="7.1796875" style="5" bestFit="1" customWidth="1"/>
    <col min="6933" max="7170" width="8.7265625" style="5"/>
    <col min="7171" max="7171" width="11.453125" style="5" customWidth="1"/>
    <col min="7172" max="7172" width="9.453125" style="5" customWidth="1"/>
    <col min="7173" max="7173" width="11.54296875" style="5" customWidth="1"/>
    <col min="7174" max="7174" width="7.453125" style="5" bestFit="1" customWidth="1"/>
    <col min="7175" max="7175" width="8.54296875" style="5" bestFit="1" customWidth="1"/>
    <col min="7176" max="7176" width="4.26953125" style="5" bestFit="1" customWidth="1"/>
    <col min="7177" max="7177" width="6.54296875" style="5" customWidth="1"/>
    <col min="7178" max="7178" width="8.81640625" style="5" bestFit="1" customWidth="1"/>
    <col min="7179" max="7179" width="7.7265625" style="5" bestFit="1" customWidth="1"/>
    <col min="7180" max="7180" width="8.54296875" style="5" bestFit="1" customWidth="1"/>
    <col min="7181" max="7181" width="7.1796875" style="5" bestFit="1" customWidth="1"/>
    <col min="7182" max="7183" width="9" style="5" bestFit="1" customWidth="1"/>
    <col min="7184" max="7185" width="8.7265625" style="5"/>
    <col min="7186" max="7186" width="8.26953125" style="5" bestFit="1" customWidth="1"/>
    <col min="7187" max="7187" width="8.7265625" style="5" bestFit="1" customWidth="1"/>
    <col min="7188" max="7188" width="7.1796875" style="5" bestFit="1" customWidth="1"/>
    <col min="7189" max="7426" width="8.7265625" style="5"/>
    <col min="7427" max="7427" width="11.453125" style="5" customWidth="1"/>
    <col min="7428" max="7428" width="9.453125" style="5" customWidth="1"/>
    <col min="7429" max="7429" width="11.54296875" style="5" customWidth="1"/>
    <col min="7430" max="7430" width="7.453125" style="5" bestFit="1" customWidth="1"/>
    <col min="7431" max="7431" width="8.54296875" style="5" bestFit="1" customWidth="1"/>
    <col min="7432" max="7432" width="4.26953125" style="5" bestFit="1" customWidth="1"/>
    <col min="7433" max="7433" width="6.54296875" style="5" customWidth="1"/>
    <col min="7434" max="7434" width="8.81640625" style="5" bestFit="1" customWidth="1"/>
    <col min="7435" max="7435" width="7.7265625" style="5" bestFit="1" customWidth="1"/>
    <col min="7436" max="7436" width="8.54296875" style="5" bestFit="1" customWidth="1"/>
    <col min="7437" max="7437" width="7.1796875" style="5" bestFit="1" customWidth="1"/>
    <col min="7438" max="7439" width="9" style="5" bestFit="1" customWidth="1"/>
    <col min="7440" max="7441" width="8.7265625" style="5"/>
    <col min="7442" max="7442" width="8.26953125" style="5" bestFit="1" customWidth="1"/>
    <col min="7443" max="7443" width="8.7265625" style="5" bestFit="1" customWidth="1"/>
    <col min="7444" max="7444" width="7.1796875" style="5" bestFit="1" customWidth="1"/>
    <col min="7445" max="7682" width="8.7265625" style="5"/>
    <col min="7683" max="7683" width="11.453125" style="5" customWidth="1"/>
    <col min="7684" max="7684" width="9.453125" style="5" customWidth="1"/>
    <col min="7685" max="7685" width="11.54296875" style="5" customWidth="1"/>
    <col min="7686" max="7686" width="7.453125" style="5" bestFit="1" customWidth="1"/>
    <col min="7687" max="7687" width="8.54296875" style="5" bestFit="1" customWidth="1"/>
    <col min="7688" max="7688" width="4.26953125" style="5" bestFit="1" customWidth="1"/>
    <col min="7689" max="7689" width="6.54296875" style="5" customWidth="1"/>
    <col min="7690" max="7690" width="8.81640625" style="5" bestFit="1" customWidth="1"/>
    <col min="7691" max="7691" width="7.7265625" style="5" bestFit="1" customWidth="1"/>
    <col min="7692" max="7692" width="8.54296875" style="5" bestFit="1" customWidth="1"/>
    <col min="7693" max="7693" width="7.1796875" style="5" bestFit="1" customWidth="1"/>
    <col min="7694" max="7695" width="9" style="5" bestFit="1" customWidth="1"/>
    <col min="7696" max="7697" width="8.7265625" style="5"/>
    <col min="7698" max="7698" width="8.26953125" style="5" bestFit="1" customWidth="1"/>
    <col min="7699" max="7699" width="8.7265625" style="5" bestFit="1" customWidth="1"/>
    <col min="7700" max="7700" width="7.1796875" style="5" bestFit="1" customWidth="1"/>
    <col min="7701" max="7938" width="8.7265625" style="5"/>
    <col min="7939" max="7939" width="11.453125" style="5" customWidth="1"/>
    <col min="7940" max="7940" width="9.453125" style="5" customWidth="1"/>
    <col min="7941" max="7941" width="11.54296875" style="5" customWidth="1"/>
    <col min="7942" max="7942" width="7.453125" style="5" bestFit="1" customWidth="1"/>
    <col min="7943" max="7943" width="8.54296875" style="5" bestFit="1" customWidth="1"/>
    <col min="7944" max="7944" width="4.26953125" style="5" bestFit="1" customWidth="1"/>
    <col min="7945" max="7945" width="6.54296875" style="5" customWidth="1"/>
    <col min="7946" max="7946" width="8.81640625" style="5" bestFit="1" customWidth="1"/>
    <col min="7947" max="7947" width="7.7265625" style="5" bestFit="1" customWidth="1"/>
    <col min="7948" max="7948" width="8.54296875" style="5" bestFit="1" customWidth="1"/>
    <col min="7949" max="7949" width="7.1796875" style="5" bestFit="1" customWidth="1"/>
    <col min="7950" max="7951" width="9" style="5" bestFit="1" customWidth="1"/>
    <col min="7952" max="7953" width="8.7265625" style="5"/>
    <col min="7954" max="7954" width="8.26953125" style="5" bestFit="1" customWidth="1"/>
    <col min="7955" max="7955" width="8.7265625" style="5" bestFit="1" customWidth="1"/>
    <col min="7956" max="7956" width="7.1796875" style="5" bestFit="1" customWidth="1"/>
    <col min="7957" max="8194" width="8.7265625" style="5"/>
    <col min="8195" max="8195" width="11.453125" style="5" customWidth="1"/>
    <col min="8196" max="8196" width="9.453125" style="5" customWidth="1"/>
    <col min="8197" max="8197" width="11.54296875" style="5" customWidth="1"/>
    <col min="8198" max="8198" width="7.453125" style="5" bestFit="1" customWidth="1"/>
    <col min="8199" max="8199" width="8.54296875" style="5" bestFit="1" customWidth="1"/>
    <col min="8200" max="8200" width="4.26953125" style="5" bestFit="1" customWidth="1"/>
    <col min="8201" max="8201" width="6.54296875" style="5" customWidth="1"/>
    <col min="8202" max="8202" width="8.81640625" style="5" bestFit="1" customWidth="1"/>
    <col min="8203" max="8203" width="7.7265625" style="5" bestFit="1" customWidth="1"/>
    <col min="8204" max="8204" width="8.54296875" style="5" bestFit="1" customWidth="1"/>
    <col min="8205" max="8205" width="7.1796875" style="5" bestFit="1" customWidth="1"/>
    <col min="8206" max="8207" width="9" style="5" bestFit="1" customWidth="1"/>
    <col min="8208" max="8209" width="8.7265625" style="5"/>
    <col min="8210" max="8210" width="8.26953125" style="5" bestFit="1" customWidth="1"/>
    <col min="8211" max="8211" width="8.7265625" style="5" bestFit="1" customWidth="1"/>
    <col min="8212" max="8212" width="7.1796875" style="5" bestFit="1" customWidth="1"/>
    <col min="8213" max="8450" width="8.7265625" style="5"/>
    <col min="8451" max="8451" width="11.453125" style="5" customWidth="1"/>
    <col min="8452" max="8452" width="9.453125" style="5" customWidth="1"/>
    <col min="8453" max="8453" width="11.54296875" style="5" customWidth="1"/>
    <col min="8454" max="8454" width="7.453125" style="5" bestFit="1" customWidth="1"/>
    <col min="8455" max="8455" width="8.54296875" style="5" bestFit="1" customWidth="1"/>
    <col min="8456" max="8456" width="4.26953125" style="5" bestFit="1" customWidth="1"/>
    <col min="8457" max="8457" width="6.54296875" style="5" customWidth="1"/>
    <col min="8458" max="8458" width="8.81640625" style="5" bestFit="1" customWidth="1"/>
    <col min="8459" max="8459" width="7.7265625" style="5" bestFit="1" customWidth="1"/>
    <col min="8460" max="8460" width="8.54296875" style="5" bestFit="1" customWidth="1"/>
    <col min="8461" max="8461" width="7.1796875" style="5" bestFit="1" customWidth="1"/>
    <col min="8462" max="8463" width="9" style="5" bestFit="1" customWidth="1"/>
    <col min="8464" max="8465" width="8.7265625" style="5"/>
    <col min="8466" max="8466" width="8.26953125" style="5" bestFit="1" customWidth="1"/>
    <col min="8467" max="8467" width="8.7265625" style="5" bestFit="1" customWidth="1"/>
    <col min="8468" max="8468" width="7.1796875" style="5" bestFit="1" customWidth="1"/>
    <col min="8469" max="8706" width="8.7265625" style="5"/>
    <col min="8707" max="8707" width="11.453125" style="5" customWidth="1"/>
    <col min="8708" max="8708" width="9.453125" style="5" customWidth="1"/>
    <col min="8709" max="8709" width="11.54296875" style="5" customWidth="1"/>
    <col min="8710" max="8710" width="7.453125" style="5" bestFit="1" customWidth="1"/>
    <col min="8711" max="8711" width="8.54296875" style="5" bestFit="1" customWidth="1"/>
    <col min="8712" max="8712" width="4.26953125" style="5" bestFit="1" customWidth="1"/>
    <col min="8713" max="8713" width="6.54296875" style="5" customWidth="1"/>
    <col min="8714" max="8714" width="8.81640625" style="5" bestFit="1" customWidth="1"/>
    <col min="8715" max="8715" width="7.7265625" style="5" bestFit="1" customWidth="1"/>
    <col min="8716" max="8716" width="8.54296875" style="5" bestFit="1" customWidth="1"/>
    <col min="8717" max="8717" width="7.1796875" style="5" bestFit="1" customWidth="1"/>
    <col min="8718" max="8719" width="9" style="5" bestFit="1" customWidth="1"/>
    <col min="8720" max="8721" width="8.7265625" style="5"/>
    <col min="8722" max="8722" width="8.26953125" style="5" bestFit="1" customWidth="1"/>
    <col min="8723" max="8723" width="8.7265625" style="5" bestFit="1" customWidth="1"/>
    <col min="8724" max="8724" width="7.1796875" style="5" bestFit="1" customWidth="1"/>
    <col min="8725" max="8962" width="8.7265625" style="5"/>
    <col min="8963" max="8963" width="11.453125" style="5" customWidth="1"/>
    <col min="8964" max="8964" width="9.453125" style="5" customWidth="1"/>
    <col min="8965" max="8965" width="11.54296875" style="5" customWidth="1"/>
    <col min="8966" max="8966" width="7.453125" style="5" bestFit="1" customWidth="1"/>
    <col min="8967" max="8967" width="8.54296875" style="5" bestFit="1" customWidth="1"/>
    <col min="8968" max="8968" width="4.26953125" style="5" bestFit="1" customWidth="1"/>
    <col min="8969" max="8969" width="6.54296875" style="5" customWidth="1"/>
    <col min="8970" max="8970" width="8.81640625" style="5" bestFit="1" customWidth="1"/>
    <col min="8971" max="8971" width="7.7265625" style="5" bestFit="1" customWidth="1"/>
    <col min="8972" max="8972" width="8.54296875" style="5" bestFit="1" customWidth="1"/>
    <col min="8973" max="8973" width="7.1796875" style="5" bestFit="1" customWidth="1"/>
    <col min="8974" max="8975" width="9" style="5" bestFit="1" customWidth="1"/>
    <col min="8976" max="8977" width="8.7265625" style="5"/>
    <col min="8978" max="8978" width="8.26953125" style="5" bestFit="1" customWidth="1"/>
    <col min="8979" max="8979" width="8.7265625" style="5" bestFit="1" customWidth="1"/>
    <col min="8980" max="8980" width="7.1796875" style="5" bestFit="1" customWidth="1"/>
    <col min="8981" max="9218" width="8.7265625" style="5"/>
    <col min="9219" max="9219" width="11.453125" style="5" customWidth="1"/>
    <col min="9220" max="9220" width="9.453125" style="5" customWidth="1"/>
    <col min="9221" max="9221" width="11.54296875" style="5" customWidth="1"/>
    <col min="9222" max="9222" width="7.453125" style="5" bestFit="1" customWidth="1"/>
    <col min="9223" max="9223" width="8.54296875" style="5" bestFit="1" customWidth="1"/>
    <col min="9224" max="9224" width="4.26953125" style="5" bestFit="1" customWidth="1"/>
    <col min="9225" max="9225" width="6.54296875" style="5" customWidth="1"/>
    <col min="9226" max="9226" width="8.81640625" style="5" bestFit="1" customWidth="1"/>
    <col min="9227" max="9227" width="7.7265625" style="5" bestFit="1" customWidth="1"/>
    <col min="9228" max="9228" width="8.54296875" style="5" bestFit="1" customWidth="1"/>
    <col min="9229" max="9229" width="7.1796875" style="5" bestFit="1" customWidth="1"/>
    <col min="9230" max="9231" width="9" style="5" bestFit="1" customWidth="1"/>
    <col min="9232" max="9233" width="8.7265625" style="5"/>
    <col min="9234" max="9234" width="8.26953125" style="5" bestFit="1" customWidth="1"/>
    <col min="9235" max="9235" width="8.7265625" style="5" bestFit="1" customWidth="1"/>
    <col min="9236" max="9236" width="7.1796875" style="5" bestFit="1" customWidth="1"/>
    <col min="9237" max="9474" width="8.7265625" style="5"/>
    <col min="9475" max="9475" width="11.453125" style="5" customWidth="1"/>
    <col min="9476" max="9476" width="9.453125" style="5" customWidth="1"/>
    <col min="9477" max="9477" width="11.54296875" style="5" customWidth="1"/>
    <col min="9478" max="9478" width="7.453125" style="5" bestFit="1" customWidth="1"/>
    <col min="9479" max="9479" width="8.54296875" style="5" bestFit="1" customWidth="1"/>
    <col min="9480" max="9480" width="4.26953125" style="5" bestFit="1" customWidth="1"/>
    <col min="9481" max="9481" width="6.54296875" style="5" customWidth="1"/>
    <col min="9482" max="9482" width="8.81640625" style="5" bestFit="1" customWidth="1"/>
    <col min="9483" max="9483" width="7.7265625" style="5" bestFit="1" customWidth="1"/>
    <col min="9484" max="9484" width="8.54296875" style="5" bestFit="1" customWidth="1"/>
    <col min="9485" max="9485" width="7.1796875" style="5" bestFit="1" customWidth="1"/>
    <col min="9486" max="9487" width="9" style="5" bestFit="1" customWidth="1"/>
    <col min="9488" max="9489" width="8.7265625" style="5"/>
    <col min="9490" max="9490" width="8.26953125" style="5" bestFit="1" customWidth="1"/>
    <col min="9491" max="9491" width="8.7265625" style="5" bestFit="1" customWidth="1"/>
    <col min="9492" max="9492" width="7.1796875" style="5" bestFit="1" customWidth="1"/>
    <col min="9493" max="9730" width="8.7265625" style="5"/>
    <col min="9731" max="9731" width="11.453125" style="5" customWidth="1"/>
    <col min="9732" max="9732" width="9.453125" style="5" customWidth="1"/>
    <col min="9733" max="9733" width="11.54296875" style="5" customWidth="1"/>
    <col min="9734" max="9734" width="7.453125" style="5" bestFit="1" customWidth="1"/>
    <col min="9735" max="9735" width="8.54296875" style="5" bestFit="1" customWidth="1"/>
    <col min="9736" max="9736" width="4.26953125" style="5" bestFit="1" customWidth="1"/>
    <col min="9737" max="9737" width="6.54296875" style="5" customWidth="1"/>
    <col min="9738" max="9738" width="8.81640625" style="5" bestFit="1" customWidth="1"/>
    <col min="9739" max="9739" width="7.7265625" style="5" bestFit="1" customWidth="1"/>
    <col min="9740" max="9740" width="8.54296875" style="5" bestFit="1" customWidth="1"/>
    <col min="9741" max="9741" width="7.1796875" style="5" bestFit="1" customWidth="1"/>
    <col min="9742" max="9743" width="9" style="5" bestFit="1" customWidth="1"/>
    <col min="9744" max="9745" width="8.7265625" style="5"/>
    <col min="9746" max="9746" width="8.26953125" style="5" bestFit="1" customWidth="1"/>
    <col min="9747" max="9747" width="8.7265625" style="5" bestFit="1" customWidth="1"/>
    <col min="9748" max="9748" width="7.1796875" style="5" bestFit="1" customWidth="1"/>
    <col min="9749" max="9986" width="8.7265625" style="5"/>
    <col min="9987" max="9987" width="11.453125" style="5" customWidth="1"/>
    <col min="9988" max="9988" width="9.453125" style="5" customWidth="1"/>
    <col min="9989" max="9989" width="11.54296875" style="5" customWidth="1"/>
    <col min="9990" max="9990" width="7.453125" style="5" bestFit="1" customWidth="1"/>
    <col min="9991" max="9991" width="8.54296875" style="5" bestFit="1" customWidth="1"/>
    <col min="9992" max="9992" width="4.26953125" style="5" bestFit="1" customWidth="1"/>
    <col min="9993" max="9993" width="6.54296875" style="5" customWidth="1"/>
    <col min="9994" max="9994" width="8.81640625" style="5" bestFit="1" customWidth="1"/>
    <col min="9995" max="9995" width="7.7265625" style="5" bestFit="1" customWidth="1"/>
    <col min="9996" max="9996" width="8.54296875" style="5" bestFit="1" customWidth="1"/>
    <col min="9997" max="9997" width="7.1796875" style="5" bestFit="1" customWidth="1"/>
    <col min="9998" max="9999" width="9" style="5" bestFit="1" customWidth="1"/>
    <col min="10000" max="10001" width="8.7265625" style="5"/>
    <col min="10002" max="10002" width="8.26953125" style="5" bestFit="1" customWidth="1"/>
    <col min="10003" max="10003" width="8.7265625" style="5" bestFit="1" customWidth="1"/>
    <col min="10004" max="10004" width="7.1796875" style="5" bestFit="1" customWidth="1"/>
    <col min="10005" max="10242" width="8.7265625" style="5"/>
    <col min="10243" max="10243" width="11.453125" style="5" customWidth="1"/>
    <col min="10244" max="10244" width="9.453125" style="5" customWidth="1"/>
    <col min="10245" max="10245" width="11.54296875" style="5" customWidth="1"/>
    <col min="10246" max="10246" width="7.453125" style="5" bestFit="1" customWidth="1"/>
    <col min="10247" max="10247" width="8.54296875" style="5" bestFit="1" customWidth="1"/>
    <col min="10248" max="10248" width="4.26953125" style="5" bestFit="1" customWidth="1"/>
    <col min="10249" max="10249" width="6.54296875" style="5" customWidth="1"/>
    <col min="10250" max="10250" width="8.81640625" style="5" bestFit="1" customWidth="1"/>
    <col min="10251" max="10251" width="7.7265625" style="5" bestFit="1" customWidth="1"/>
    <col min="10252" max="10252" width="8.54296875" style="5" bestFit="1" customWidth="1"/>
    <col min="10253" max="10253" width="7.1796875" style="5" bestFit="1" customWidth="1"/>
    <col min="10254" max="10255" width="9" style="5" bestFit="1" customWidth="1"/>
    <col min="10256" max="10257" width="8.7265625" style="5"/>
    <col min="10258" max="10258" width="8.26953125" style="5" bestFit="1" customWidth="1"/>
    <col min="10259" max="10259" width="8.7265625" style="5" bestFit="1" customWidth="1"/>
    <col min="10260" max="10260" width="7.1796875" style="5" bestFit="1" customWidth="1"/>
    <col min="10261" max="10498" width="8.7265625" style="5"/>
    <col min="10499" max="10499" width="11.453125" style="5" customWidth="1"/>
    <col min="10500" max="10500" width="9.453125" style="5" customWidth="1"/>
    <col min="10501" max="10501" width="11.54296875" style="5" customWidth="1"/>
    <col min="10502" max="10502" width="7.453125" style="5" bestFit="1" customWidth="1"/>
    <col min="10503" max="10503" width="8.54296875" style="5" bestFit="1" customWidth="1"/>
    <col min="10504" max="10504" width="4.26953125" style="5" bestFit="1" customWidth="1"/>
    <col min="10505" max="10505" width="6.54296875" style="5" customWidth="1"/>
    <col min="10506" max="10506" width="8.81640625" style="5" bestFit="1" customWidth="1"/>
    <col min="10507" max="10507" width="7.7265625" style="5" bestFit="1" customWidth="1"/>
    <col min="10508" max="10508" width="8.54296875" style="5" bestFit="1" customWidth="1"/>
    <col min="10509" max="10509" width="7.1796875" style="5" bestFit="1" customWidth="1"/>
    <col min="10510" max="10511" width="9" style="5" bestFit="1" customWidth="1"/>
    <col min="10512" max="10513" width="8.7265625" style="5"/>
    <col min="10514" max="10514" width="8.26953125" style="5" bestFit="1" customWidth="1"/>
    <col min="10515" max="10515" width="8.7265625" style="5" bestFit="1" customWidth="1"/>
    <col min="10516" max="10516" width="7.1796875" style="5" bestFit="1" customWidth="1"/>
    <col min="10517" max="10754" width="8.7265625" style="5"/>
    <col min="10755" max="10755" width="11.453125" style="5" customWidth="1"/>
    <col min="10756" max="10756" width="9.453125" style="5" customWidth="1"/>
    <col min="10757" max="10757" width="11.54296875" style="5" customWidth="1"/>
    <col min="10758" max="10758" width="7.453125" style="5" bestFit="1" customWidth="1"/>
    <col min="10759" max="10759" width="8.54296875" style="5" bestFit="1" customWidth="1"/>
    <col min="10760" max="10760" width="4.26953125" style="5" bestFit="1" customWidth="1"/>
    <col min="10761" max="10761" width="6.54296875" style="5" customWidth="1"/>
    <col min="10762" max="10762" width="8.81640625" style="5" bestFit="1" customWidth="1"/>
    <col min="10763" max="10763" width="7.7265625" style="5" bestFit="1" customWidth="1"/>
    <col min="10764" max="10764" width="8.54296875" style="5" bestFit="1" customWidth="1"/>
    <col min="10765" max="10765" width="7.1796875" style="5" bestFit="1" customWidth="1"/>
    <col min="10766" max="10767" width="9" style="5" bestFit="1" customWidth="1"/>
    <col min="10768" max="10769" width="8.7265625" style="5"/>
    <col min="10770" max="10770" width="8.26953125" style="5" bestFit="1" customWidth="1"/>
    <col min="10771" max="10771" width="8.7265625" style="5" bestFit="1" customWidth="1"/>
    <col min="10772" max="10772" width="7.1796875" style="5" bestFit="1" customWidth="1"/>
    <col min="10773" max="11010" width="8.7265625" style="5"/>
    <col min="11011" max="11011" width="11.453125" style="5" customWidth="1"/>
    <col min="11012" max="11012" width="9.453125" style="5" customWidth="1"/>
    <col min="11013" max="11013" width="11.54296875" style="5" customWidth="1"/>
    <col min="11014" max="11014" width="7.453125" style="5" bestFit="1" customWidth="1"/>
    <col min="11015" max="11015" width="8.54296875" style="5" bestFit="1" customWidth="1"/>
    <col min="11016" max="11016" width="4.26953125" style="5" bestFit="1" customWidth="1"/>
    <col min="11017" max="11017" width="6.54296875" style="5" customWidth="1"/>
    <col min="11018" max="11018" width="8.81640625" style="5" bestFit="1" customWidth="1"/>
    <col min="11019" max="11019" width="7.7265625" style="5" bestFit="1" customWidth="1"/>
    <col min="11020" max="11020" width="8.54296875" style="5" bestFit="1" customWidth="1"/>
    <col min="11021" max="11021" width="7.1796875" style="5" bestFit="1" customWidth="1"/>
    <col min="11022" max="11023" width="9" style="5" bestFit="1" customWidth="1"/>
    <col min="11024" max="11025" width="8.7265625" style="5"/>
    <col min="11026" max="11026" width="8.26953125" style="5" bestFit="1" customWidth="1"/>
    <col min="11027" max="11027" width="8.7265625" style="5" bestFit="1" customWidth="1"/>
    <col min="11028" max="11028" width="7.1796875" style="5" bestFit="1" customWidth="1"/>
    <col min="11029" max="11266" width="8.7265625" style="5"/>
    <col min="11267" max="11267" width="11.453125" style="5" customWidth="1"/>
    <col min="11268" max="11268" width="9.453125" style="5" customWidth="1"/>
    <col min="11269" max="11269" width="11.54296875" style="5" customWidth="1"/>
    <col min="11270" max="11270" width="7.453125" style="5" bestFit="1" customWidth="1"/>
    <col min="11271" max="11271" width="8.54296875" style="5" bestFit="1" customWidth="1"/>
    <col min="11272" max="11272" width="4.26953125" style="5" bestFit="1" customWidth="1"/>
    <col min="11273" max="11273" width="6.54296875" style="5" customWidth="1"/>
    <col min="11274" max="11274" width="8.81640625" style="5" bestFit="1" customWidth="1"/>
    <col min="11275" max="11275" width="7.7265625" style="5" bestFit="1" customWidth="1"/>
    <col min="11276" max="11276" width="8.54296875" style="5" bestFit="1" customWidth="1"/>
    <col min="11277" max="11277" width="7.1796875" style="5" bestFit="1" customWidth="1"/>
    <col min="11278" max="11279" width="9" style="5" bestFit="1" customWidth="1"/>
    <col min="11280" max="11281" width="8.7265625" style="5"/>
    <col min="11282" max="11282" width="8.26953125" style="5" bestFit="1" customWidth="1"/>
    <col min="11283" max="11283" width="8.7265625" style="5" bestFit="1" customWidth="1"/>
    <col min="11284" max="11284" width="7.1796875" style="5" bestFit="1" customWidth="1"/>
    <col min="11285" max="11522" width="8.7265625" style="5"/>
    <col min="11523" max="11523" width="11.453125" style="5" customWidth="1"/>
    <col min="11524" max="11524" width="9.453125" style="5" customWidth="1"/>
    <col min="11525" max="11525" width="11.54296875" style="5" customWidth="1"/>
    <col min="11526" max="11526" width="7.453125" style="5" bestFit="1" customWidth="1"/>
    <col min="11527" max="11527" width="8.54296875" style="5" bestFit="1" customWidth="1"/>
    <col min="11528" max="11528" width="4.26953125" style="5" bestFit="1" customWidth="1"/>
    <col min="11529" max="11529" width="6.54296875" style="5" customWidth="1"/>
    <col min="11530" max="11530" width="8.81640625" style="5" bestFit="1" customWidth="1"/>
    <col min="11531" max="11531" width="7.7265625" style="5" bestFit="1" customWidth="1"/>
    <col min="11532" max="11532" width="8.54296875" style="5" bestFit="1" customWidth="1"/>
    <col min="11533" max="11533" width="7.1796875" style="5" bestFit="1" customWidth="1"/>
    <col min="11534" max="11535" width="9" style="5" bestFit="1" customWidth="1"/>
    <col min="11536" max="11537" width="8.7265625" style="5"/>
    <col min="11538" max="11538" width="8.26953125" style="5" bestFit="1" customWidth="1"/>
    <col min="11539" max="11539" width="8.7265625" style="5" bestFit="1" customWidth="1"/>
    <col min="11540" max="11540" width="7.1796875" style="5" bestFit="1" customWidth="1"/>
    <col min="11541" max="11778" width="8.7265625" style="5"/>
    <col min="11779" max="11779" width="11.453125" style="5" customWidth="1"/>
    <col min="11780" max="11780" width="9.453125" style="5" customWidth="1"/>
    <col min="11781" max="11781" width="11.54296875" style="5" customWidth="1"/>
    <col min="11782" max="11782" width="7.453125" style="5" bestFit="1" customWidth="1"/>
    <col min="11783" max="11783" width="8.54296875" style="5" bestFit="1" customWidth="1"/>
    <col min="11784" max="11784" width="4.26953125" style="5" bestFit="1" customWidth="1"/>
    <col min="11785" max="11785" width="6.54296875" style="5" customWidth="1"/>
    <col min="11786" max="11786" width="8.81640625" style="5" bestFit="1" customWidth="1"/>
    <col min="11787" max="11787" width="7.7265625" style="5" bestFit="1" customWidth="1"/>
    <col min="11788" max="11788" width="8.54296875" style="5" bestFit="1" customWidth="1"/>
    <col min="11789" max="11789" width="7.1796875" style="5" bestFit="1" customWidth="1"/>
    <col min="11790" max="11791" width="9" style="5" bestFit="1" customWidth="1"/>
    <col min="11792" max="11793" width="8.7265625" style="5"/>
    <col min="11794" max="11794" width="8.26953125" style="5" bestFit="1" customWidth="1"/>
    <col min="11795" max="11795" width="8.7265625" style="5" bestFit="1" customWidth="1"/>
    <col min="11796" max="11796" width="7.1796875" style="5" bestFit="1" customWidth="1"/>
    <col min="11797" max="12034" width="8.7265625" style="5"/>
    <col min="12035" max="12035" width="11.453125" style="5" customWidth="1"/>
    <col min="12036" max="12036" width="9.453125" style="5" customWidth="1"/>
    <col min="12037" max="12037" width="11.54296875" style="5" customWidth="1"/>
    <col min="12038" max="12038" width="7.453125" style="5" bestFit="1" customWidth="1"/>
    <col min="12039" max="12039" width="8.54296875" style="5" bestFit="1" customWidth="1"/>
    <col min="12040" max="12040" width="4.26953125" style="5" bestFit="1" customWidth="1"/>
    <col min="12041" max="12041" width="6.54296875" style="5" customWidth="1"/>
    <col min="12042" max="12042" width="8.81640625" style="5" bestFit="1" customWidth="1"/>
    <col min="12043" max="12043" width="7.7265625" style="5" bestFit="1" customWidth="1"/>
    <col min="12044" max="12044" width="8.54296875" style="5" bestFit="1" customWidth="1"/>
    <col min="12045" max="12045" width="7.1796875" style="5" bestFit="1" customWidth="1"/>
    <col min="12046" max="12047" width="9" style="5" bestFit="1" customWidth="1"/>
    <col min="12048" max="12049" width="8.7265625" style="5"/>
    <col min="12050" max="12050" width="8.26953125" style="5" bestFit="1" customWidth="1"/>
    <col min="12051" max="12051" width="8.7265625" style="5" bestFit="1" customWidth="1"/>
    <col min="12052" max="12052" width="7.1796875" style="5" bestFit="1" customWidth="1"/>
    <col min="12053" max="12290" width="8.7265625" style="5"/>
    <col min="12291" max="12291" width="11.453125" style="5" customWidth="1"/>
    <col min="12292" max="12292" width="9.453125" style="5" customWidth="1"/>
    <col min="12293" max="12293" width="11.54296875" style="5" customWidth="1"/>
    <col min="12294" max="12294" width="7.453125" style="5" bestFit="1" customWidth="1"/>
    <col min="12295" max="12295" width="8.54296875" style="5" bestFit="1" customWidth="1"/>
    <col min="12296" max="12296" width="4.26953125" style="5" bestFit="1" customWidth="1"/>
    <col min="12297" max="12297" width="6.54296875" style="5" customWidth="1"/>
    <col min="12298" max="12298" width="8.81640625" style="5" bestFit="1" customWidth="1"/>
    <col min="12299" max="12299" width="7.7265625" style="5" bestFit="1" customWidth="1"/>
    <col min="12300" max="12300" width="8.54296875" style="5" bestFit="1" customWidth="1"/>
    <col min="12301" max="12301" width="7.1796875" style="5" bestFit="1" customWidth="1"/>
    <col min="12302" max="12303" width="9" style="5" bestFit="1" customWidth="1"/>
    <col min="12304" max="12305" width="8.7265625" style="5"/>
    <col min="12306" max="12306" width="8.26953125" style="5" bestFit="1" customWidth="1"/>
    <col min="12307" max="12307" width="8.7265625" style="5" bestFit="1" customWidth="1"/>
    <col min="12308" max="12308" width="7.1796875" style="5" bestFit="1" customWidth="1"/>
    <col min="12309" max="12546" width="8.7265625" style="5"/>
    <col min="12547" max="12547" width="11.453125" style="5" customWidth="1"/>
    <col min="12548" max="12548" width="9.453125" style="5" customWidth="1"/>
    <col min="12549" max="12549" width="11.54296875" style="5" customWidth="1"/>
    <col min="12550" max="12550" width="7.453125" style="5" bestFit="1" customWidth="1"/>
    <col min="12551" max="12551" width="8.54296875" style="5" bestFit="1" customWidth="1"/>
    <col min="12552" max="12552" width="4.26953125" style="5" bestFit="1" customWidth="1"/>
    <col min="12553" max="12553" width="6.54296875" style="5" customWidth="1"/>
    <col min="12554" max="12554" width="8.81640625" style="5" bestFit="1" customWidth="1"/>
    <col min="12555" max="12555" width="7.7265625" style="5" bestFit="1" customWidth="1"/>
    <col min="12556" max="12556" width="8.54296875" style="5" bestFit="1" customWidth="1"/>
    <col min="12557" max="12557" width="7.1796875" style="5" bestFit="1" customWidth="1"/>
    <col min="12558" max="12559" width="9" style="5" bestFit="1" customWidth="1"/>
    <col min="12560" max="12561" width="8.7265625" style="5"/>
    <col min="12562" max="12562" width="8.26953125" style="5" bestFit="1" customWidth="1"/>
    <col min="12563" max="12563" width="8.7265625" style="5" bestFit="1" customWidth="1"/>
    <col min="12564" max="12564" width="7.1796875" style="5" bestFit="1" customWidth="1"/>
    <col min="12565" max="12802" width="8.7265625" style="5"/>
    <col min="12803" max="12803" width="11.453125" style="5" customWidth="1"/>
    <col min="12804" max="12804" width="9.453125" style="5" customWidth="1"/>
    <col min="12805" max="12805" width="11.54296875" style="5" customWidth="1"/>
    <col min="12806" max="12806" width="7.453125" style="5" bestFit="1" customWidth="1"/>
    <col min="12807" max="12807" width="8.54296875" style="5" bestFit="1" customWidth="1"/>
    <col min="12808" max="12808" width="4.26953125" style="5" bestFit="1" customWidth="1"/>
    <col min="12809" max="12809" width="6.54296875" style="5" customWidth="1"/>
    <col min="12810" max="12810" width="8.81640625" style="5" bestFit="1" customWidth="1"/>
    <col min="12811" max="12811" width="7.7265625" style="5" bestFit="1" customWidth="1"/>
    <col min="12812" max="12812" width="8.54296875" style="5" bestFit="1" customWidth="1"/>
    <col min="12813" max="12813" width="7.1796875" style="5" bestFit="1" customWidth="1"/>
    <col min="12814" max="12815" width="9" style="5" bestFit="1" customWidth="1"/>
    <col min="12816" max="12817" width="8.7265625" style="5"/>
    <col min="12818" max="12818" width="8.26953125" style="5" bestFit="1" customWidth="1"/>
    <col min="12819" max="12819" width="8.7265625" style="5" bestFit="1" customWidth="1"/>
    <col min="12820" max="12820" width="7.1796875" style="5" bestFit="1" customWidth="1"/>
    <col min="12821" max="13058" width="8.7265625" style="5"/>
    <col min="13059" max="13059" width="11.453125" style="5" customWidth="1"/>
    <col min="13060" max="13060" width="9.453125" style="5" customWidth="1"/>
    <col min="13061" max="13061" width="11.54296875" style="5" customWidth="1"/>
    <col min="13062" max="13062" width="7.453125" style="5" bestFit="1" customWidth="1"/>
    <col min="13063" max="13063" width="8.54296875" style="5" bestFit="1" customWidth="1"/>
    <col min="13064" max="13064" width="4.26953125" style="5" bestFit="1" customWidth="1"/>
    <col min="13065" max="13065" width="6.54296875" style="5" customWidth="1"/>
    <col min="13066" max="13066" width="8.81640625" style="5" bestFit="1" customWidth="1"/>
    <col min="13067" max="13067" width="7.7265625" style="5" bestFit="1" customWidth="1"/>
    <col min="13068" max="13068" width="8.54296875" style="5" bestFit="1" customWidth="1"/>
    <col min="13069" max="13069" width="7.1796875" style="5" bestFit="1" customWidth="1"/>
    <col min="13070" max="13071" width="9" style="5" bestFit="1" customWidth="1"/>
    <col min="13072" max="13073" width="8.7265625" style="5"/>
    <col min="13074" max="13074" width="8.26953125" style="5" bestFit="1" customWidth="1"/>
    <col min="13075" max="13075" width="8.7265625" style="5" bestFit="1" customWidth="1"/>
    <col min="13076" max="13076" width="7.1796875" style="5" bestFit="1" customWidth="1"/>
    <col min="13077" max="13314" width="8.7265625" style="5"/>
    <col min="13315" max="13315" width="11.453125" style="5" customWidth="1"/>
    <col min="13316" max="13316" width="9.453125" style="5" customWidth="1"/>
    <col min="13317" max="13317" width="11.54296875" style="5" customWidth="1"/>
    <col min="13318" max="13318" width="7.453125" style="5" bestFit="1" customWidth="1"/>
    <col min="13319" max="13319" width="8.54296875" style="5" bestFit="1" customWidth="1"/>
    <col min="13320" max="13320" width="4.26953125" style="5" bestFit="1" customWidth="1"/>
    <col min="13321" max="13321" width="6.54296875" style="5" customWidth="1"/>
    <col min="13322" max="13322" width="8.81640625" style="5" bestFit="1" customWidth="1"/>
    <col min="13323" max="13323" width="7.7265625" style="5" bestFit="1" customWidth="1"/>
    <col min="13324" max="13324" width="8.54296875" style="5" bestFit="1" customWidth="1"/>
    <col min="13325" max="13325" width="7.1796875" style="5" bestFit="1" customWidth="1"/>
    <col min="13326" max="13327" width="9" style="5" bestFit="1" customWidth="1"/>
    <col min="13328" max="13329" width="8.7265625" style="5"/>
    <col min="13330" max="13330" width="8.26953125" style="5" bestFit="1" customWidth="1"/>
    <col min="13331" max="13331" width="8.7265625" style="5" bestFit="1" customWidth="1"/>
    <col min="13332" max="13332" width="7.1796875" style="5" bestFit="1" customWidth="1"/>
    <col min="13333" max="13570" width="8.7265625" style="5"/>
    <col min="13571" max="13571" width="11.453125" style="5" customWidth="1"/>
    <col min="13572" max="13572" width="9.453125" style="5" customWidth="1"/>
    <col min="13573" max="13573" width="11.54296875" style="5" customWidth="1"/>
    <col min="13574" max="13574" width="7.453125" style="5" bestFit="1" customWidth="1"/>
    <col min="13575" max="13575" width="8.54296875" style="5" bestFit="1" customWidth="1"/>
    <col min="13576" max="13576" width="4.26953125" style="5" bestFit="1" customWidth="1"/>
    <col min="13577" max="13577" width="6.54296875" style="5" customWidth="1"/>
    <col min="13578" max="13578" width="8.81640625" style="5" bestFit="1" customWidth="1"/>
    <col min="13579" max="13579" width="7.7265625" style="5" bestFit="1" customWidth="1"/>
    <col min="13580" max="13580" width="8.54296875" style="5" bestFit="1" customWidth="1"/>
    <col min="13581" max="13581" width="7.1796875" style="5" bestFit="1" customWidth="1"/>
    <col min="13582" max="13583" width="9" style="5" bestFit="1" customWidth="1"/>
    <col min="13584" max="13585" width="8.7265625" style="5"/>
    <col min="13586" max="13586" width="8.26953125" style="5" bestFit="1" customWidth="1"/>
    <col min="13587" max="13587" width="8.7265625" style="5" bestFit="1" customWidth="1"/>
    <col min="13588" max="13588" width="7.1796875" style="5" bestFit="1" customWidth="1"/>
    <col min="13589" max="13826" width="8.7265625" style="5"/>
    <col min="13827" max="13827" width="11.453125" style="5" customWidth="1"/>
    <col min="13828" max="13828" width="9.453125" style="5" customWidth="1"/>
    <col min="13829" max="13829" width="11.54296875" style="5" customWidth="1"/>
    <col min="13830" max="13830" width="7.453125" style="5" bestFit="1" customWidth="1"/>
    <col min="13831" max="13831" width="8.54296875" style="5" bestFit="1" customWidth="1"/>
    <col min="13832" max="13832" width="4.26953125" style="5" bestFit="1" customWidth="1"/>
    <col min="13833" max="13833" width="6.54296875" style="5" customWidth="1"/>
    <col min="13834" max="13834" width="8.81640625" style="5" bestFit="1" customWidth="1"/>
    <col min="13835" max="13835" width="7.7265625" style="5" bestFit="1" customWidth="1"/>
    <col min="13836" max="13836" width="8.54296875" style="5" bestFit="1" customWidth="1"/>
    <col min="13837" max="13837" width="7.1796875" style="5" bestFit="1" customWidth="1"/>
    <col min="13838" max="13839" width="9" style="5" bestFit="1" customWidth="1"/>
    <col min="13840" max="13841" width="8.7265625" style="5"/>
    <col min="13842" max="13842" width="8.26953125" style="5" bestFit="1" customWidth="1"/>
    <col min="13843" max="13843" width="8.7265625" style="5" bestFit="1" customWidth="1"/>
    <col min="13844" max="13844" width="7.1796875" style="5" bestFit="1" customWidth="1"/>
    <col min="13845" max="14082" width="8.7265625" style="5"/>
    <col min="14083" max="14083" width="11.453125" style="5" customWidth="1"/>
    <col min="14084" max="14084" width="9.453125" style="5" customWidth="1"/>
    <col min="14085" max="14085" width="11.54296875" style="5" customWidth="1"/>
    <col min="14086" max="14086" width="7.453125" style="5" bestFit="1" customWidth="1"/>
    <col min="14087" max="14087" width="8.54296875" style="5" bestFit="1" customWidth="1"/>
    <col min="14088" max="14088" width="4.26953125" style="5" bestFit="1" customWidth="1"/>
    <col min="14089" max="14089" width="6.54296875" style="5" customWidth="1"/>
    <col min="14090" max="14090" width="8.81640625" style="5" bestFit="1" customWidth="1"/>
    <col min="14091" max="14091" width="7.7265625" style="5" bestFit="1" customWidth="1"/>
    <col min="14092" max="14092" width="8.54296875" style="5" bestFit="1" customWidth="1"/>
    <col min="14093" max="14093" width="7.1796875" style="5" bestFit="1" customWidth="1"/>
    <col min="14094" max="14095" width="9" style="5" bestFit="1" customWidth="1"/>
    <col min="14096" max="14097" width="8.7265625" style="5"/>
    <col min="14098" max="14098" width="8.26953125" style="5" bestFit="1" customWidth="1"/>
    <col min="14099" max="14099" width="8.7265625" style="5" bestFit="1" customWidth="1"/>
    <col min="14100" max="14100" width="7.1796875" style="5" bestFit="1" customWidth="1"/>
    <col min="14101" max="14338" width="8.7265625" style="5"/>
    <col min="14339" max="14339" width="11.453125" style="5" customWidth="1"/>
    <col min="14340" max="14340" width="9.453125" style="5" customWidth="1"/>
    <col min="14341" max="14341" width="11.54296875" style="5" customWidth="1"/>
    <col min="14342" max="14342" width="7.453125" style="5" bestFit="1" customWidth="1"/>
    <col min="14343" max="14343" width="8.54296875" style="5" bestFit="1" customWidth="1"/>
    <col min="14344" max="14344" width="4.26953125" style="5" bestFit="1" customWidth="1"/>
    <col min="14345" max="14345" width="6.54296875" style="5" customWidth="1"/>
    <col min="14346" max="14346" width="8.81640625" style="5" bestFit="1" customWidth="1"/>
    <col min="14347" max="14347" width="7.7265625" style="5" bestFit="1" customWidth="1"/>
    <col min="14348" max="14348" width="8.54296875" style="5" bestFit="1" customWidth="1"/>
    <col min="14349" max="14349" width="7.1796875" style="5" bestFit="1" customWidth="1"/>
    <col min="14350" max="14351" width="9" style="5" bestFit="1" customWidth="1"/>
    <col min="14352" max="14353" width="8.7265625" style="5"/>
    <col min="14354" max="14354" width="8.26953125" style="5" bestFit="1" customWidth="1"/>
    <col min="14355" max="14355" width="8.7265625" style="5" bestFit="1" customWidth="1"/>
    <col min="14356" max="14356" width="7.1796875" style="5" bestFit="1" customWidth="1"/>
    <col min="14357" max="14594" width="8.7265625" style="5"/>
    <col min="14595" max="14595" width="11.453125" style="5" customWidth="1"/>
    <col min="14596" max="14596" width="9.453125" style="5" customWidth="1"/>
    <col min="14597" max="14597" width="11.54296875" style="5" customWidth="1"/>
    <col min="14598" max="14598" width="7.453125" style="5" bestFit="1" customWidth="1"/>
    <col min="14599" max="14599" width="8.54296875" style="5" bestFit="1" customWidth="1"/>
    <col min="14600" max="14600" width="4.26953125" style="5" bestFit="1" customWidth="1"/>
    <col min="14601" max="14601" width="6.54296875" style="5" customWidth="1"/>
    <col min="14602" max="14602" width="8.81640625" style="5" bestFit="1" customWidth="1"/>
    <col min="14603" max="14603" width="7.7265625" style="5" bestFit="1" customWidth="1"/>
    <col min="14604" max="14604" width="8.54296875" style="5" bestFit="1" customWidth="1"/>
    <col min="14605" max="14605" width="7.1796875" style="5" bestFit="1" customWidth="1"/>
    <col min="14606" max="14607" width="9" style="5" bestFit="1" customWidth="1"/>
    <col min="14608" max="14609" width="8.7265625" style="5"/>
    <col min="14610" max="14610" width="8.26953125" style="5" bestFit="1" customWidth="1"/>
    <col min="14611" max="14611" width="8.7265625" style="5" bestFit="1" customWidth="1"/>
    <col min="14612" max="14612" width="7.1796875" style="5" bestFit="1" customWidth="1"/>
    <col min="14613" max="14850" width="8.7265625" style="5"/>
    <col min="14851" max="14851" width="11.453125" style="5" customWidth="1"/>
    <col min="14852" max="14852" width="9.453125" style="5" customWidth="1"/>
    <col min="14853" max="14853" width="11.54296875" style="5" customWidth="1"/>
    <col min="14854" max="14854" width="7.453125" style="5" bestFit="1" customWidth="1"/>
    <col min="14855" max="14855" width="8.54296875" style="5" bestFit="1" customWidth="1"/>
    <col min="14856" max="14856" width="4.26953125" style="5" bestFit="1" customWidth="1"/>
    <col min="14857" max="14857" width="6.54296875" style="5" customWidth="1"/>
    <col min="14858" max="14858" width="8.81640625" style="5" bestFit="1" customWidth="1"/>
    <col min="14859" max="14859" width="7.7265625" style="5" bestFit="1" customWidth="1"/>
    <col min="14860" max="14860" width="8.54296875" style="5" bestFit="1" customWidth="1"/>
    <col min="14861" max="14861" width="7.1796875" style="5" bestFit="1" customWidth="1"/>
    <col min="14862" max="14863" width="9" style="5" bestFit="1" customWidth="1"/>
    <col min="14864" max="14865" width="8.7265625" style="5"/>
    <col min="14866" max="14866" width="8.26953125" style="5" bestFit="1" customWidth="1"/>
    <col min="14867" max="14867" width="8.7265625" style="5" bestFit="1" customWidth="1"/>
    <col min="14868" max="14868" width="7.1796875" style="5" bestFit="1" customWidth="1"/>
    <col min="14869" max="15106" width="8.7265625" style="5"/>
    <col min="15107" max="15107" width="11.453125" style="5" customWidth="1"/>
    <col min="15108" max="15108" width="9.453125" style="5" customWidth="1"/>
    <col min="15109" max="15109" width="11.54296875" style="5" customWidth="1"/>
    <col min="15110" max="15110" width="7.453125" style="5" bestFit="1" customWidth="1"/>
    <col min="15111" max="15111" width="8.54296875" style="5" bestFit="1" customWidth="1"/>
    <col min="15112" max="15112" width="4.26953125" style="5" bestFit="1" customWidth="1"/>
    <col min="15113" max="15113" width="6.54296875" style="5" customWidth="1"/>
    <col min="15114" max="15114" width="8.81640625" style="5" bestFit="1" customWidth="1"/>
    <col min="15115" max="15115" width="7.7265625" style="5" bestFit="1" customWidth="1"/>
    <col min="15116" max="15116" width="8.54296875" style="5" bestFit="1" customWidth="1"/>
    <col min="15117" max="15117" width="7.1796875" style="5" bestFit="1" customWidth="1"/>
    <col min="15118" max="15119" width="9" style="5" bestFit="1" customWidth="1"/>
    <col min="15120" max="15121" width="8.7265625" style="5"/>
    <col min="15122" max="15122" width="8.26953125" style="5" bestFit="1" customWidth="1"/>
    <col min="15123" max="15123" width="8.7265625" style="5" bestFit="1" customWidth="1"/>
    <col min="15124" max="15124" width="7.1796875" style="5" bestFit="1" customWidth="1"/>
    <col min="15125" max="15362" width="8.7265625" style="5"/>
    <col min="15363" max="15363" width="11.453125" style="5" customWidth="1"/>
    <col min="15364" max="15364" width="9.453125" style="5" customWidth="1"/>
    <col min="15365" max="15365" width="11.54296875" style="5" customWidth="1"/>
    <col min="15366" max="15366" width="7.453125" style="5" bestFit="1" customWidth="1"/>
    <col min="15367" max="15367" width="8.54296875" style="5" bestFit="1" customWidth="1"/>
    <col min="15368" max="15368" width="4.26953125" style="5" bestFit="1" customWidth="1"/>
    <col min="15369" max="15369" width="6.54296875" style="5" customWidth="1"/>
    <col min="15370" max="15370" width="8.81640625" style="5" bestFit="1" customWidth="1"/>
    <col min="15371" max="15371" width="7.7265625" style="5" bestFit="1" customWidth="1"/>
    <col min="15372" max="15372" width="8.54296875" style="5" bestFit="1" customWidth="1"/>
    <col min="15373" max="15373" width="7.1796875" style="5" bestFit="1" customWidth="1"/>
    <col min="15374" max="15375" width="9" style="5" bestFit="1" customWidth="1"/>
    <col min="15376" max="15377" width="8.7265625" style="5"/>
    <col min="15378" max="15378" width="8.26953125" style="5" bestFit="1" customWidth="1"/>
    <col min="15379" max="15379" width="8.7265625" style="5" bestFit="1" customWidth="1"/>
    <col min="15380" max="15380" width="7.1796875" style="5" bestFit="1" customWidth="1"/>
    <col min="15381" max="15618" width="8.7265625" style="5"/>
    <col min="15619" max="15619" width="11.453125" style="5" customWidth="1"/>
    <col min="15620" max="15620" width="9.453125" style="5" customWidth="1"/>
    <col min="15621" max="15621" width="11.54296875" style="5" customWidth="1"/>
    <col min="15622" max="15622" width="7.453125" style="5" bestFit="1" customWidth="1"/>
    <col min="15623" max="15623" width="8.54296875" style="5" bestFit="1" customWidth="1"/>
    <col min="15624" max="15624" width="4.26953125" style="5" bestFit="1" customWidth="1"/>
    <col min="15625" max="15625" width="6.54296875" style="5" customWidth="1"/>
    <col min="15626" max="15626" width="8.81640625" style="5" bestFit="1" customWidth="1"/>
    <col min="15627" max="15627" width="7.7265625" style="5" bestFit="1" customWidth="1"/>
    <col min="15628" max="15628" width="8.54296875" style="5" bestFit="1" customWidth="1"/>
    <col min="15629" max="15629" width="7.1796875" style="5" bestFit="1" customWidth="1"/>
    <col min="15630" max="15631" width="9" style="5" bestFit="1" customWidth="1"/>
    <col min="15632" max="15633" width="8.7265625" style="5"/>
    <col min="15634" max="15634" width="8.26953125" style="5" bestFit="1" customWidth="1"/>
    <col min="15635" max="15635" width="8.7265625" style="5" bestFit="1" customWidth="1"/>
    <col min="15636" max="15636" width="7.1796875" style="5" bestFit="1" customWidth="1"/>
    <col min="15637" max="15874" width="8.7265625" style="5"/>
    <col min="15875" max="15875" width="11.453125" style="5" customWidth="1"/>
    <col min="15876" max="15876" width="9.453125" style="5" customWidth="1"/>
    <col min="15877" max="15877" width="11.54296875" style="5" customWidth="1"/>
    <col min="15878" max="15878" width="7.453125" style="5" bestFit="1" customWidth="1"/>
    <col min="15879" max="15879" width="8.54296875" style="5" bestFit="1" customWidth="1"/>
    <col min="15880" max="15880" width="4.26953125" style="5" bestFit="1" customWidth="1"/>
    <col min="15881" max="15881" width="6.54296875" style="5" customWidth="1"/>
    <col min="15882" max="15882" width="8.81640625" style="5" bestFit="1" customWidth="1"/>
    <col min="15883" max="15883" width="7.7265625" style="5" bestFit="1" customWidth="1"/>
    <col min="15884" max="15884" width="8.54296875" style="5" bestFit="1" customWidth="1"/>
    <col min="15885" max="15885" width="7.1796875" style="5" bestFit="1" customWidth="1"/>
    <col min="15886" max="15887" width="9" style="5" bestFit="1" customWidth="1"/>
    <col min="15888" max="15889" width="8.7265625" style="5"/>
    <col min="15890" max="15890" width="8.26953125" style="5" bestFit="1" customWidth="1"/>
    <col min="15891" max="15891" width="8.7265625" style="5" bestFit="1" customWidth="1"/>
    <col min="15892" max="15892" width="7.1796875" style="5" bestFit="1" customWidth="1"/>
    <col min="15893" max="16130" width="8.7265625" style="5"/>
    <col min="16131" max="16131" width="11.453125" style="5" customWidth="1"/>
    <col min="16132" max="16132" width="9.453125" style="5" customWidth="1"/>
    <col min="16133" max="16133" width="11.54296875" style="5" customWidth="1"/>
    <col min="16134" max="16134" width="7.453125" style="5" bestFit="1" customWidth="1"/>
    <col min="16135" max="16135" width="8.54296875" style="5" bestFit="1" customWidth="1"/>
    <col min="16136" max="16136" width="4.26953125" style="5" bestFit="1" customWidth="1"/>
    <col min="16137" max="16137" width="6.54296875" style="5" customWidth="1"/>
    <col min="16138" max="16138" width="8.81640625" style="5" bestFit="1" customWidth="1"/>
    <col min="16139" max="16139" width="7.7265625" style="5" bestFit="1" customWidth="1"/>
    <col min="16140" max="16140" width="8.54296875" style="5" bestFit="1" customWidth="1"/>
    <col min="16141" max="16141" width="7.1796875" style="5" bestFit="1" customWidth="1"/>
    <col min="16142" max="16143" width="9" style="5" bestFit="1" customWidth="1"/>
    <col min="16144" max="16145" width="8.7265625" style="5"/>
    <col min="16146" max="16146" width="8.26953125" style="5" bestFit="1" customWidth="1"/>
    <col min="16147" max="16147" width="8.7265625" style="5" bestFit="1" customWidth="1"/>
    <col min="16148" max="16148" width="7.1796875" style="5" bestFit="1" customWidth="1"/>
    <col min="16149" max="16384" width="8.7265625" style="5"/>
  </cols>
  <sheetData>
    <row r="1" spans="1:20" s="9" customFormat="1" ht="78.5" customHeight="1" x14ac:dyDescent="0.3">
      <c r="A1" s="10" t="s">
        <v>30</v>
      </c>
      <c r="B1" s="11" t="s">
        <v>29</v>
      </c>
      <c r="C1" s="11" t="s">
        <v>28</v>
      </c>
      <c r="D1" s="22"/>
      <c r="E1" s="11" t="s">
        <v>27</v>
      </c>
      <c r="F1" s="11" t="s">
        <v>26</v>
      </c>
      <c r="G1" s="11" t="s">
        <v>25</v>
      </c>
      <c r="H1" s="11" t="s">
        <v>24</v>
      </c>
      <c r="I1" s="11" t="s">
        <v>23</v>
      </c>
      <c r="J1" s="11" t="s">
        <v>22</v>
      </c>
      <c r="K1" s="10" t="s">
        <v>21</v>
      </c>
      <c r="L1" s="26"/>
      <c r="M1" s="11" t="s">
        <v>20</v>
      </c>
      <c r="N1" s="10" t="s">
        <v>4</v>
      </c>
      <c r="O1" s="10" t="s">
        <v>19</v>
      </c>
      <c r="P1" s="10" t="s">
        <v>18</v>
      </c>
      <c r="Q1" s="10" t="s">
        <v>17</v>
      </c>
      <c r="R1" s="10" t="s">
        <v>16</v>
      </c>
      <c r="S1" s="10" t="s">
        <v>15</v>
      </c>
      <c r="T1" s="10" t="s">
        <v>14</v>
      </c>
    </row>
    <row r="2" spans="1:20" x14ac:dyDescent="0.3">
      <c r="A2" s="7">
        <v>500000057</v>
      </c>
      <c r="B2" s="8" t="s">
        <v>9</v>
      </c>
      <c r="C2" s="8" t="s">
        <v>8</v>
      </c>
      <c r="D2" s="23"/>
      <c r="E2" s="7">
        <v>5</v>
      </c>
      <c r="F2" s="7">
        <v>1</v>
      </c>
      <c r="G2" s="7">
        <v>0</v>
      </c>
      <c r="H2" s="7">
        <v>1</v>
      </c>
      <c r="I2" s="7">
        <v>1</v>
      </c>
      <c r="J2" s="7">
        <v>1</v>
      </c>
      <c r="K2" s="7">
        <v>0</v>
      </c>
      <c r="L2" s="27"/>
      <c r="M2" s="6">
        <v>8</v>
      </c>
      <c r="N2" s="6">
        <v>3</v>
      </c>
      <c r="O2" s="6">
        <v>0</v>
      </c>
      <c r="P2" s="6">
        <v>4</v>
      </c>
      <c r="Q2" s="6">
        <v>1</v>
      </c>
      <c r="R2" s="6">
        <v>8</v>
      </c>
      <c r="S2" s="6">
        <v>8</v>
      </c>
      <c r="T2" s="6">
        <v>165</v>
      </c>
    </row>
    <row r="3" spans="1:20" x14ac:dyDescent="0.3">
      <c r="A3" s="7">
        <v>500000058</v>
      </c>
      <c r="B3" s="8" t="s">
        <v>9</v>
      </c>
      <c r="C3" s="8" t="s">
        <v>8</v>
      </c>
      <c r="D3" s="23"/>
      <c r="E3" s="7">
        <v>5</v>
      </c>
      <c r="F3" s="7">
        <v>1</v>
      </c>
      <c r="G3" s="7">
        <v>0</v>
      </c>
      <c r="H3" s="7">
        <v>0</v>
      </c>
      <c r="I3" s="7">
        <v>0</v>
      </c>
      <c r="J3" s="7">
        <v>1</v>
      </c>
      <c r="K3" s="7">
        <v>0</v>
      </c>
      <c r="L3" s="27"/>
      <c r="M3" s="6">
        <v>19</v>
      </c>
      <c r="N3" s="6">
        <v>7</v>
      </c>
      <c r="O3" s="6">
        <v>5</v>
      </c>
      <c r="P3" s="6">
        <v>5</v>
      </c>
      <c r="Q3" s="6">
        <v>2</v>
      </c>
      <c r="R3" s="6">
        <v>19</v>
      </c>
      <c r="S3" s="6">
        <v>18</v>
      </c>
      <c r="T3" s="6">
        <v>207</v>
      </c>
    </row>
    <row r="4" spans="1:20" x14ac:dyDescent="0.3">
      <c r="A4" s="7">
        <v>500000059</v>
      </c>
      <c r="B4" s="8" t="s">
        <v>9</v>
      </c>
      <c r="C4" s="8" t="s">
        <v>8</v>
      </c>
      <c r="D4" s="23"/>
      <c r="E4" s="7">
        <v>5</v>
      </c>
      <c r="F4" s="7">
        <v>0</v>
      </c>
      <c r="G4" s="7">
        <v>0</v>
      </c>
      <c r="H4" s="7">
        <v>0</v>
      </c>
      <c r="I4" s="7">
        <v>0</v>
      </c>
      <c r="J4" s="7">
        <v>1</v>
      </c>
      <c r="K4" s="7">
        <v>0</v>
      </c>
      <c r="L4" s="27"/>
      <c r="M4" s="6">
        <v>20</v>
      </c>
      <c r="N4" s="6">
        <v>5</v>
      </c>
      <c r="O4" s="6">
        <v>5</v>
      </c>
      <c r="P4" s="6">
        <v>5</v>
      </c>
      <c r="Q4" s="6">
        <v>5</v>
      </c>
      <c r="R4" s="6">
        <v>20</v>
      </c>
      <c r="S4" s="6">
        <v>19</v>
      </c>
      <c r="T4" s="6">
        <v>210</v>
      </c>
    </row>
    <row r="5" spans="1:20" x14ac:dyDescent="0.3">
      <c r="A5" s="7">
        <v>500000060</v>
      </c>
      <c r="B5" s="8" t="s">
        <v>9</v>
      </c>
      <c r="C5" s="8" t="s">
        <v>8</v>
      </c>
      <c r="D5" s="23"/>
      <c r="E5" s="7">
        <v>5</v>
      </c>
      <c r="F5" s="7">
        <v>1</v>
      </c>
      <c r="G5" s="7">
        <v>0</v>
      </c>
      <c r="H5" s="7">
        <v>0</v>
      </c>
      <c r="I5" s="7">
        <v>0</v>
      </c>
      <c r="J5" s="7">
        <v>2</v>
      </c>
      <c r="K5" s="7">
        <v>0</v>
      </c>
      <c r="L5" s="27"/>
      <c r="M5" s="6">
        <v>28</v>
      </c>
      <c r="N5" s="6">
        <v>6</v>
      </c>
      <c r="O5" s="6">
        <v>8</v>
      </c>
      <c r="P5" s="6">
        <v>8</v>
      </c>
      <c r="Q5" s="6">
        <v>6</v>
      </c>
      <c r="R5" s="6">
        <v>28</v>
      </c>
      <c r="S5" s="6">
        <v>27</v>
      </c>
      <c r="T5" s="6">
        <v>238</v>
      </c>
    </row>
    <row r="6" spans="1:20" x14ac:dyDescent="0.3">
      <c r="A6" s="7">
        <v>500000061</v>
      </c>
      <c r="B6" s="8" t="s">
        <v>9</v>
      </c>
      <c r="C6" s="8" t="s">
        <v>8</v>
      </c>
      <c r="D6" s="23"/>
      <c r="E6" s="7">
        <v>5</v>
      </c>
      <c r="F6" s="7">
        <v>1</v>
      </c>
      <c r="G6" s="7">
        <v>0</v>
      </c>
      <c r="H6" s="7">
        <v>0</v>
      </c>
      <c r="I6" s="7">
        <v>0</v>
      </c>
      <c r="J6" s="7">
        <v>2</v>
      </c>
      <c r="K6" s="7">
        <v>0</v>
      </c>
      <c r="L6" s="27"/>
      <c r="M6" s="6">
        <v>17</v>
      </c>
      <c r="N6" s="6">
        <v>4</v>
      </c>
      <c r="O6" s="6">
        <v>6</v>
      </c>
      <c r="P6" s="6">
        <v>4</v>
      </c>
      <c r="Q6" s="6">
        <v>3</v>
      </c>
      <c r="R6" s="6">
        <v>17</v>
      </c>
      <c r="S6" s="6">
        <v>17</v>
      </c>
      <c r="T6" s="6">
        <v>200</v>
      </c>
    </row>
    <row r="7" spans="1:20" x14ac:dyDescent="0.3">
      <c r="A7" s="7">
        <v>500000062</v>
      </c>
      <c r="B7" s="8" t="s">
        <v>9</v>
      </c>
      <c r="C7" s="8" t="s">
        <v>8</v>
      </c>
      <c r="D7" s="23"/>
      <c r="E7" s="7">
        <v>5</v>
      </c>
      <c r="F7" s="7">
        <v>1</v>
      </c>
      <c r="G7" s="7">
        <v>1</v>
      </c>
      <c r="H7" s="7">
        <v>0</v>
      </c>
      <c r="I7" s="7">
        <v>0</v>
      </c>
      <c r="J7" s="7">
        <v>2</v>
      </c>
      <c r="K7" s="7">
        <v>0</v>
      </c>
      <c r="L7" s="27"/>
      <c r="M7" s="6">
        <v>9</v>
      </c>
      <c r="N7" s="6">
        <v>3</v>
      </c>
      <c r="O7" s="6">
        <v>1</v>
      </c>
      <c r="P7" s="6">
        <v>3</v>
      </c>
      <c r="Q7" s="6">
        <v>2</v>
      </c>
      <c r="R7" s="6">
        <v>9</v>
      </c>
      <c r="S7" s="6">
        <v>9</v>
      </c>
      <c r="T7" s="6">
        <v>170</v>
      </c>
    </row>
    <row r="8" spans="1:20" x14ac:dyDescent="0.3">
      <c r="A8" s="7">
        <v>500000063</v>
      </c>
      <c r="B8" s="8" t="s">
        <v>9</v>
      </c>
      <c r="C8" s="8" t="s">
        <v>8</v>
      </c>
      <c r="D8" s="23"/>
      <c r="E8" s="7">
        <v>5</v>
      </c>
      <c r="F8" s="7">
        <v>0</v>
      </c>
      <c r="G8" s="7">
        <v>0</v>
      </c>
      <c r="H8" s="7">
        <v>0</v>
      </c>
      <c r="I8" s="7">
        <v>0</v>
      </c>
      <c r="J8" s="7">
        <v>2</v>
      </c>
      <c r="K8" s="7">
        <v>1</v>
      </c>
      <c r="L8" s="27"/>
      <c r="M8" s="6">
        <v>19</v>
      </c>
      <c r="N8" s="6">
        <v>4</v>
      </c>
      <c r="O8" s="6">
        <v>7</v>
      </c>
      <c r="P8" s="6">
        <v>6</v>
      </c>
      <c r="Q8" s="6">
        <v>2</v>
      </c>
      <c r="R8" s="6">
        <v>19</v>
      </c>
      <c r="S8" s="6">
        <v>17</v>
      </c>
      <c r="T8" s="6">
        <v>207</v>
      </c>
    </row>
    <row r="9" spans="1:20" x14ac:dyDescent="0.3">
      <c r="A9" s="7">
        <v>500000064</v>
      </c>
      <c r="B9" s="8" t="s">
        <v>9</v>
      </c>
      <c r="C9" s="8" t="s">
        <v>8</v>
      </c>
      <c r="D9" s="23"/>
      <c r="E9" s="7">
        <v>5</v>
      </c>
      <c r="F9" s="7">
        <v>1</v>
      </c>
      <c r="G9" s="7">
        <v>0</v>
      </c>
      <c r="H9" s="7">
        <v>1</v>
      </c>
      <c r="I9" s="7">
        <v>1</v>
      </c>
      <c r="J9" s="7">
        <v>2</v>
      </c>
      <c r="K9" s="7">
        <v>0</v>
      </c>
      <c r="L9" s="27"/>
      <c r="M9" s="6">
        <v>26</v>
      </c>
      <c r="N9" s="6">
        <v>7</v>
      </c>
      <c r="O9" s="6">
        <v>7</v>
      </c>
      <c r="P9" s="6">
        <v>6</v>
      </c>
      <c r="Q9" s="6">
        <v>6</v>
      </c>
      <c r="R9" s="6">
        <v>26</v>
      </c>
      <c r="S9" s="6">
        <v>25</v>
      </c>
      <c r="T9" s="6">
        <v>230</v>
      </c>
    </row>
    <row r="10" spans="1:20" x14ac:dyDescent="0.3">
      <c r="A10" s="7">
        <v>500000065</v>
      </c>
      <c r="B10" s="8" t="s">
        <v>9</v>
      </c>
      <c r="C10" s="8" t="s">
        <v>8</v>
      </c>
      <c r="D10" s="23"/>
      <c r="E10" s="7">
        <v>5</v>
      </c>
      <c r="F10" s="7">
        <v>0</v>
      </c>
      <c r="G10" s="7">
        <v>1</v>
      </c>
      <c r="H10" s="7">
        <v>0</v>
      </c>
      <c r="I10" s="7">
        <v>0</v>
      </c>
      <c r="J10" s="7">
        <v>2</v>
      </c>
      <c r="K10" s="7">
        <v>1</v>
      </c>
      <c r="L10" s="27"/>
      <c r="M10" s="6">
        <v>8</v>
      </c>
      <c r="N10" s="6">
        <v>0</v>
      </c>
      <c r="O10" s="6">
        <v>3</v>
      </c>
      <c r="P10" s="6">
        <v>1</v>
      </c>
      <c r="Q10" s="6">
        <v>4</v>
      </c>
      <c r="R10" s="6">
        <v>8</v>
      </c>
      <c r="S10" s="6">
        <v>8</v>
      </c>
      <c r="T10" s="6">
        <v>165</v>
      </c>
    </row>
    <row r="11" spans="1:20" x14ac:dyDescent="0.3">
      <c r="A11" s="7">
        <v>500000066</v>
      </c>
      <c r="B11" s="8" t="s">
        <v>9</v>
      </c>
      <c r="C11" s="8" t="s">
        <v>8</v>
      </c>
      <c r="D11" s="23"/>
      <c r="E11" s="7">
        <v>5</v>
      </c>
      <c r="F11" s="7">
        <v>0</v>
      </c>
      <c r="G11" s="7">
        <v>0</v>
      </c>
      <c r="H11" s="7">
        <v>1</v>
      </c>
      <c r="I11" s="7">
        <v>1</v>
      </c>
      <c r="J11" s="7">
        <v>3</v>
      </c>
      <c r="K11" s="7">
        <v>0</v>
      </c>
      <c r="L11" s="27"/>
      <c r="M11" s="6">
        <v>12</v>
      </c>
      <c r="N11" s="6">
        <v>2</v>
      </c>
      <c r="O11" s="6">
        <v>4</v>
      </c>
      <c r="P11" s="6">
        <v>2</v>
      </c>
      <c r="Q11" s="6">
        <v>4</v>
      </c>
      <c r="R11" s="6">
        <v>12</v>
      </c>
      <c r="S11" s="6">
        <v>12</v>
      </c>
      <c r="T11" s="6">
        <v>182</v>
      </c>
    </row>
    <row r="12" spans="1:20" x14ac:dyDescent="0.3">
      <c r="A12" s="7">
        <v>500000067</v>
      </c>
      <c r="B12" s="8" t="s">
        <v>9</v>
      </c>
      <c r="C12" s="8" t="s">
        <v>8</v>
      </c>
      <c r="D12" s="23"/>
      <c r="E12" s="7">
        <v>5</v>
      </c>
      <c r="F12" s="7">
        <v>0</v>
      </c>
      <c r="G12" s="7">
        <v>0</v>
      </c>
      <c r="H12" s="7">
        <v>0</v>
      </c>
      <c r="I12" s="7">
        <v>0</v>
      </c>
      <c r="J12" s="7">
        <v>1</v>
      </c>
      <c r="K12" s="7">
        <v>0</v>
      </c>
      <c r="L12" s="27"/>
      <c r="M12" s="6">
        <v>28</v>
      </c>
      <c r="N12" s="6">
        <v>7</v>
      </c>
      <c r="O12" s="6">
        <v>9</v>
      </c>
      <c r="P12" s="6">
        <v>8</v>
      </c>
      <c r="Q12" s="6">
        <v>4</v>
      </c>
      <c r="R12" s="6">
        <v>28</v>
      </c>
      <c r="S12" s="6">
        <v>26</v>
      </c>
      <c r="T12" s="6">
        <v>238</v>
      </c>
    </row>
    <row r="13" spans="1:20" x14ac:dyDescent="0.3">
      <c r="A13" s="7">
        <v>500000068</v>
      </c>
      <c r="B13" s="8" t="s">
        <v>9</v>
      </c>
      <c r="C13" s="8" t="s">
        <v>8</v>
      </c>
      <c r="D13" s="23"/>
      <c r="E13" s="7">
        <v>5</v>
      </c>
      <c r="F13" s="7">
        <v>0</v>
      </c>
      <c r="G13" s="7">
        <v>0</v>
      </c>
      <c r="H13" s="7">
        <v>0</v>
      </c>
      <c r="I13" s="7">
        <v>0</v>
      </c>
      <c r="J13" s="7">
        <v>2</v>
      </c>
      <c r="K13" s="7">
        <v>1</v>
      </c>
      <c r="L13" s="27"/>
      <c r="M13" s="6">
        <v>20</v>
      </c>
      <c r="N13" s="6">
        <v>7</v>
      </c>
      <c r="O13" s="6">
        <v>4</v>
      </c>
      <c r="P13" s="6">
        <v>4</v>
      </c>
      <c r="Q13" s="6">
        <v>5</v>
      </c>
      <c r="R13" s="6">
        <v>20</v>
      </c>
      <c r="S13" s="6">
        <v>19</v>
      </c>
      <c r="T13" s="6">
        <v>210</v>
      </c>
    </row>
    <row r="14" spans="1:20" x14ac:dyDescent="0.3">
      <c r="A14" s="7">
        <v>500000069</v>
      </c>
      <c r="B14" s="8" t="s">
        <v>9</v>
      </c>
      <c r="C14" s="8" t="s">
        <v>8</v>
      </c>
      <c r="D14" s="23"/>
      <c r="E14" s="7">
        <v>5</v>
      </c>
      <c r="F14" s="7">
        <v>0</v>
      </c>
      <c r="G14" s="7">
        <v>0</v>
      </c>
      <c r="H14" s="7">
        <v>0</v>
      </c>
      <c r="I14" s="7">
        <v>0</v>
      </c>
      <c r="J14" s="7">
        <v>2</v>
      </c>
      <c r="K14" s="7">
        <v>0</v>
      </c>
      <c r="L14" s="27"/>
      <c r="M14" s="6">
        <v>10</v>
      </c>
      <c r="N14" s="6">
        <v>2</v>
      </c>
      <c r="O14" s="6">
        <v>4</v>
      </c>
      <c r="P14" s="6">
        <v>3</v>
      </c>
      <c r="Q14" s="6">
        <v>1</v>
      </c>
      <c r="R14" s="6">
        <v>10</v>
      </c>
      <c r="S14" s="6">
        <v>10</v>
      </c>
      <c r="T14" s="6">
        <v>174</v>
      </c>
    </row>
    <row r="15" spans="1:20" x14ac:dyDescent="0.3">
      <c r="A15" s="7">
        <v>500000070</v>
      </c>
      <c r="B15" s="8" t="s">
        <v>9</v>
      </c>
      <c r="C15" s="8" t="s">
        <v>8</v>
      </c>
      <c r="D15" s="23"/>
      <c r="E15" s="7">
        <v>5</v>
      </c>
      <c r="F15" s="7">
        <v>1</v>
      </c>
      <c r="G15" s="7">
        <v>1</v>
      </c>
      <c r="H15" s="7">
        <v>0</v>
      </c>
      <c r="I15" s="7">
        <v>0</v>
      </c>
      <c r="J15" s="7">
        <v>2</v>
      </c>
      <c r="K15" s="7">
        <v>0</v>
      </c>
      <c r="L15" s="27"/>
      <c r="M15" s="6">
        <v>27</v>
      </c>
      <c r="N15" s="6">
        <v>8</v>
      </c>
      <c r="O15" s="6">
        <v>7</v>
      </c>
      <c r="P15" s="6">
        <v>5</v>
      </c>
      <c r="Q15" s="6">
        <v>7</v>
      </c>
      <c r="R15" s="6">
        <v>27</v>
      </c>
      <c r="S15" s="6">
        <v>26</v>
      </c>
      <c r="T15" s="6">
        <v>234</v>
      </c>
    </row>
    <row r="16" spans="1:20" x14ac:dyDescent="0.3">
      <c r="A16" s="7">
        <v>500000071</v>
      </c>
      <c r="B16" s="8" t="s">
        <v>9</v>
      </c>
      <c r="C16" s="8" t="s">
        <v>8</v>
      </c>
      <c r="D16" s="23"/>
      <c r="E16" s="7">
        <v>5</v>
      </c>
      <c r="F16" s="7">
        <v>0</v>
      </c>
      <c r="G16" s="7">
        <v>0</v>
      </c>
      <c r="H16" s="7">
        <v>0</v>
      </c>
      <c r="I16" s="7">
        <v>0</v>
      </c>
      <c r="J16" s="7">
        <v>2</v>
      </c>
      <c r="K16" s="7">
        <v>1</v>
      </c>
      <c r="L16" s="27"/>
      <c r="M16" s="6">
        <v>21</v>
      </c>
      <c r="N16" s="6">
        <v>6</v>
      </c>
      <c r="O16" s="6">
        <v>6</v>
      </c>
      <c r="P16" s="6">
        <v>5</v>
      </c>
      <c r="Q16" s="6">
        <v>4</v>
      </c>
      <c r="R16" s="6">
        <v>21</v>
      </c>
      <c r="S16" s="6">
        <v>19</v>
      </c>
      <c r="T16" s="6">
        <v>213</v>
      </c>
    </row>
    <row r="17" spans="1:20" x14ac:dyDescent="0.3">
      <c r="A17" s="7">
        <v>500000072</v>
      </c>
      <c r="B17" s="8" t="s">
        <v>9</v>
      </c>
      <c r="C17" s="8" t="s">
        <v>8</v>
      </c>
      <c r="D17" s="23"/>
      <c r="E17" s="7">
        <v>5</v>
      </c>
      <c r="F17" s="7">
        <v>1</v>
      </c>
      <c r="G17" s="7">
        <v>0</v>
      </c>
      <c r="H17" s="7">
        <v>1</v>
      </c>
      <c r="I17" s="7">
        <v>1</v>
      </c>
      <c r="J17" s="7">
        <v>2</v>
      </c>
      <c r="K17" s="7">
        <v>0</v>
      </c>
      <c r="L17" s="27"/>
      <c r="M17" s="6">
        <v>6</v>
      </c>
      <c r="N17" s="6">
        <v>2</v>
      </c>
      <c r="O17" s="6">
        <v>2</v>
      </c>
      <c r="P17" s="6">
        <v>1</v>
      </c>
      <c r="Q17" s="6">
        <v>1</v>
      </c>
      <c r="R17" s="6">
        <v>6</v>
      </c>
      <c r="S17" s="6">
        <v>5</v>
      </c>
      <c r="T17" s="6">
        <v>154</v>
      </c>
    </row>
    <row r="18" spans="1:20" x14ac:dyDescent="0.3">
      <c r="A18" s="7">
        <v>500000073</v>
      </c>
      <c r="B18" s="8" t="s">
        <v>9</v>
      </c>
      <c r="C18" s="8" t="s">
        <v>8</v>
      </c>
      <c r="D18" s="23"/>
      <c r="E18" s="7">
        <v>5</v>
      </c>
      <c r="F18" s="7">
        <v>0</v>
      </c>
      <c r="G18" s="7">
        <v>1</v>
      </c>
      <c r="H18" s="7">
        <v>1</v>
      </c>
      <c r="I18" s="7">
        <v>1</v>
      </c>
      <c r="J18" s="7">
        <v>2</v>
      </c>
      <c r="K18" s="7">
        <v>0</v>
      </c>
      <c r="L18" s="27"/>
      <c r="M18" s="6">
        <v>7</v>
      </c>
      <c r="N18" s="6">
        <v>2</v>
      </c>
      <c r="O18" s="6">
        <v>3</v>
      </c>
      <c r="P18" s="6">
        <v>2</v>
      </c>
      <c r="Q18" s="6">
        <v>0</v>
      </c>
      <c r="R18" s="6">
        <v>7</v>
      </c>
      <c r="S18" s="6">
        <v>7</v>
      </c>
      <c r="T18" s="6">
        <v>160</v>
      </c>
    </row>
    <row r="19" spans="1:20" x14ac:dyDescent="0.3">
      <c r="A19" s="7">
        <v>500000074</v>
      </c>
      <c r="B19" s="8" t="s">
        <v>9</v>
      </c>
      <c r="C19" s="8" t="s">
        <v>8</v>
      </c>
      <c r="D19" s="23"/>
      <c r="E19" s="7">
        <v>5</v>
      </c>
      <c r="F19" s="7">
        <v>1</v>
      </c>
      <c r="G19" s="7">
        <v>0</v>
      </c>
      <c r="H19" s="7">
        <v>0</v>
      </c>
      <c r="I19" s="7">
        <v>0</v>
      </c>
      <c r="J19" s="7">
        <v>2</v>
      </c>
      <c r="K19" s="7">
        <v>0</v>
      </c>
      <c r="L19" s="27"/>
      <c r="M19" s="6">
        <v>20</v>
      </c>
      <c r="N19" s="6">
        <v>6</v>
      </c>
      <c r="O19" s="6">
        <v>4</v>
      </c>
      <c r="P19" s="6">
        <v>3</v>
      </c>
      <c r="Q19" s="6">
        <v>7</v>
      </c>
      <c r="R19" s="6">
        <v>20</v>
      </c>
      <c r="S19" s="6">
        <v>18</v>
      </c>
      <c r="T19" s="6">
        <v>210</v>
      </c>
    </row>
    <row r="20" spans="1:20" x14ac:dyDescent="0.3">
      <c r="A20" s="7">
        <v>500000075</v>
      </c>
      <c r="B20" s="8" t="s">
        <v>9</v>
      </c>
      <c r="C20" s="8" t="s">
        <v>8</v>
      </c>
      <c r="D20" s="23"/>
      <c r="E20" s="7">
        <v>5</v>
      </c>
      <c r="F20" s="7">
        <v>1</v>
      </c>
      <c r="G20" s="7">
        <v>0</v>
      </c>
      <c r="H20" s="7">
        <v>0</v>
      </c>
      <c r="I20" s="7">
        <v>0</v>
      </c>
      <c r="J20" s="7">
        <v>3</v>
      </c>
      <c r="K20" s="7">
        <v>0</v>
      </c>
      <c r="L20" s="27"/>
      <c r="M20" s="6">
        <v>20</v>
      </c>
      <c r="N20" s="6">
        <v>5</v>
      </c>
      <c r="O20" s="6">
        <v>6</v>
      </c>
      <c r="P20" s="6">
        <v>3</v>
      </c>
      <c r="Q20" s="6">
        <v>6</v>
      </c>
      <c r="R20" s="6">
        <v>20</v>
      </c>
      <c r="S20" s="6">
        <v>19</v>
      </c>
      <c r="T20" s="6">
        <v>210</v>
      </c>
    </row>
    <row r="21" spans="1:20" x14ac:dyDescent="0.3">
      <c r="A21" s="7">
        <v>500000076</v>
      </c>
      <c r="B21" s="8" t="s">
        <v>9</v>
      </c>
      <c r="C21" s="8" t="s">
        <v>8</v>
      </c>
      <c r="D21" s="23"/>
      <c r="E21" s="7">
        <v>5</v>
      </c>
      <c r="F21" s="7">
        <v>1</v>
      </c>
      <c r="G21" s="7">
        <v>0</v>
      </c>
      <c r="H21" s="7">
        <v>0</v>
      </c>
      <c r="I21" s="7">
        <v>0</v>
      </c>
      <c r="J21" s="7">
        <v>2</v>
      </c>
      <c r="K21" s="7">
        <v>0</v>
      </c>
      <c r="L21" s="27"/>
      <c r="M21" s="6">
        <v>25</v>
      </c>
      <c r="N21" s="6">
        <v>7</v>
      </c>
      <c r="O21" s="6">
        <v>5</v>
      </c>
      <c r="P21" s="6">
        <v>6</v>
      </c>
      <c r="Q21" s="6">
        <v>7</v>
      </c>
      <c r="R21" s="6">
        <v>25</v>
      </c>
      <c r="S21" s="6">
        <v>23</v>
      </c>
      <c r="T21" s="6">
        <v>227</v>
      </c>
    </row>
    <row r="22" spans="1:20" x14ac:dyDescent="0.3">
      <c r="A22" s="7">
        <v>500000077</v>
      </c>
      <c r="B22" s="8" t="s">
        <v>9</v>
      </c>
      <c r="C22" s="8" t="s">
        <v>8</v>
      </c>
      <c r="D22" s="23"/>
      <c r="E22" s="7">
        <v>5</v>
      </c>
      <c r="F22" s="7">
        <v>1</v>
      </c>
      <c r="G22" s="7">
        <v>0</v>
      </c>
      <c r="H22" s="7">
        <v>0</v>
      </c>
      <c r="I22" s="7">
        <v>0</v>
      </c>
      <c r="J22" s="7">
        <v>2</v>
      </c>
      <c r="K22" s="7">
        <v>1</v>
      </c>
      <c r="L22" s="27"/>
      <c r="M22" s="6">
        <v>10</v>
      </c>
      <c r="N22" s="6">
        <v>4</v>
      </c>
      <c r="O22" s="6">
        <v>3</v>
      </c>
      <c r="P22" s="6">
        <v>0</v>
      </c>
      <c r="Q22" s="6">
        <v>3</v>
      </c>
      <c r="R22" s="6">
        <v>10</v>
      </c>
      <c r="S22" s="6">
        <v>10</v>
      </c>
      <c r="T22" s="6">
        <v>174</v>
      </c>
    </row>
    <row r="23" spans="1:20" x14ac:dyDescent="0.3">
      <c r="A23" s="7">
        <v>500000078</v>
      </c>
      <c r="B23" s="8" t="s">
        <v>9</v>
      </c>
      <c r="C23" s="8" t="s">
        <v>8</v>
      </c>
      <c r="D23" s="23"/>
      <c r="E23" s="7">
        <v>5</v>
      </c>
      <c r="F23" s="7">
        <v>0</v>
      </c>
      <c r="G23" s="7">
        <v>1</v>
      </c>
      <c r="H23" s="7">
        <v>0</v>
      </c>
      <c r="I23" s="7">
        <v>0</v>
      </c>
      <c r="J23" s="7">
        <v>1</v>
      </c>
      <c r="K23" s="7">
        <v>1</v>
      </c>
      <c r="L23" s="27"/>
      <c r="M23" s="6">
        <v>21</v>
      </c>
      <c r="N23" s="6">
        <v>4</v>
      </c>
      <c r="O23" s="6">
        <v>7</v>
      </c>
      <c r="P23" s="6">
        <v>4</v>
      </c>
      <c r="Q23" s="6">
        <v>6</v>
      </c>
      <c r="R23" s="6">
        <v>21</v>
      </c>
      <c r="S23" s="6">
        <v>19</v>
      </c>
      <c r="T23" s="6">
        <v>213</v>
      </c>
    </row>
    <row r="24" spans="1:20" x14ac:dyDescent="0.3">
      <c r="A24" s="7">
        <v>500000079</v>
      </c>
      <c r="B24" s="8" t="s">
        <v>9</v>
      </c>
      <c r="C24" s="8" t="s">
        <v>8</v>
      </c>
      <c r="D24" s="23"/>
      <c r="E24" s="7">
        <v>5</v>
      </c>
      <c r="F24" s="7">
        <v>0</v>
      </c>
      <c r="G24" s="7">
        <v>1</v>
      </c>
      <c r="H24" s="7">
        <v>1</v>
      </c>
      <c r="I24" s="7">
        <v>1</v>
      </c>
      <c r="J24" s="7">
        <v>2</v>
      </c>
      <c r="K24" s="7">
        <v>0</v>
      </c>
      <c r="L24" s="27"/>
      <c r="M24" s="6">
        <v>7</v>
      </c>
      <c r="N24" s="6">
        <v>2</v>
      </c>
      <c r="O24" s="6">
        <v>3</v>
      </c>
      <c r="P24" s="6">
        <v>1</v>
      </c>
      <c r="Q24" s="6">
        <v>1</v>
      </c>
      <c r="R24" s="6">
        <v>7</v>
      </c>
      <c r="S24" s="6">
        <v>6</v>
      </c>
      <c r="T24" s="6">
        <v>160</v>
      </c>
    </row>
    <row r="25" spans="1:20" x14ac:dyDescent="0.3">
      <c r="A25" s="7">
        <v>500000080</v>
      </c>
      <c r="B25" s="8" t="s">
        <v>9</v>
      </c>
      <c r="C25" s="8" t="s">
        <v>8</v>
      </c>
      <c r="D25" s="23"/>
      <c r="E25" s="7">
        <v>5</v>
      </c>
      <c r="F25" s="7">
        <v>0</v>
      </c>
      <c r="G25" s="7">
        <v>1</v>
      </c>
      <c r="H25" s="7">
        <v>1</v>
      </c>
      <c r="I25" s="7">
        <v>1</v>
      </c>
      <c r="J25" s="7">
        <v>2</v>
      </c>
      <c r="K25" s="7">
        <v>0</v>
      </c>
      <c r="L25" s="27"/>
      <c r="M25" s="6">
        <v>6</v>
      </c>
      <c r="N25" s="6">
        <v>3</v>
      </c>
      <c r="O25" s="6">
        <v>2</v>
      </c>
      <c r="P25" s="6">
        <v>0</v>
      </c>
      <c r="Q25" s="6">
        <v>1</v>
      </c>
      <c r="R25" s="6">
        <v>6</v>
      </c>
      <c r="S25" s="6">
        <v>5</v>
      </c>
      <c r="T25" s="6">
        <v>154</v>
      </c>
    </row>
    <row r="26" spans="1:20" x14ac:dyDescent="0.3">
      <c r="A26" s="7">
        <v>500000081</v>
      </c>
      <c r="B26" s="8" t="s">
        <v>9</v>
      </c>
      <c r="C26" s="8" t="s">
        <v>8</v>
      </c>
      <c r="D26" s="23"/>
      <c r="E26" s="7">
        <v>5</v>
      </c>
      <c r="F26" s="7">
        <v>1</v>
      </c>
      <c r="G26" s="7">
        <v>0</v>
      </c>
      <c r="H26" s="7">
        <v>0</v>
      </c>
      <c r="I26" s="7">
        <v>0</v>
      </c>
      <c r="J26" s="7">
        <v>2</v>
      </c>
      <c r="K26" s="7">
        <v>0</v>
      </c>
      <c r="L26" s="27"/>
      <c r="M26" s="6">
        <v>15</v>
      </c>
      <c r="N26" s="6">
        <v>5</v>
      </c>
      <c r="O26" s="6">
        <v>3</v>
      </c>
      <c r="P26" s="6">
        <v>3</v>
      </c>
      <c r="Q26" s="6">
        <v>4</v>
      </c>
      <c r="R26" s="6">
        <v>15</v>
      </c>
      <c r="S26" s="6">
        <v>14</v>
      </c>
      <c r="T26" s="6">
        <v>193</v>
      </c>
    </row>
    <row r="27" spans="1:20" x14ac:dyDescent="0.3">
      <c r="A27" s="7">
        <v>500000082</v>
      </c>
      <c r="B27" s="8" t="s">
        <v>9</v>
      </c>
      <c r="C27" s="8" t="s">
        <v>8</v>
      </c>
      <c r="D27" s="23"/>
      <c r="E27" s="7">
        <v>5</v>
      </c>
      <c r="F27" s="7">
        <v>0</v>
      </c>
      <c r="G27" s="7">
        <v>0</v>
      </c>
      <c r="H27" s="7">
        <v>1</v>
      </c>
      <c r="I27" s="7">
        <v>1</v>
      </c>
      <c r="J27" s="7">
        <v>1</v>
      </c>
      <c r="K27" s="7">
        <v>0</v>
      </c>
      <c r="L27" s="27"/>
      <c r="M27" s="6">
        <v>19</v>
      </c>
      <c r="N27" s="6">
        <v>6</v>
      </c>
      <c r="O27" s="6">
        <v>5</v>
      </c>
      <c r="P27" s="6">
        <v>2</v>
      </c>
      <c r="Q27" s="6">
        <v>6</v>
      </c>
      <c r="R27" s="6">
        <v>19</v>
      </c>
      <c r="S27" s="6">
        <v>19</v>
      </c>
      <c r="T27" s="6">
        <v>207</v>
      </c>
    </row>
    <row r="28" spans="1:20" x14ac:dyDescent="0.3">
      <c r="A28" s="7">
        <v>500000083</v>
      </c>
      <c r="B28" s="8" t="s">
        <v>9</v>
      </c>
      <c r="C28" s="8" t="s">
        <v>8</v>
      </c>
      <c r="D28" s="23"/>
      <c r="E28" s="7">
        <v>5</v>
      </c>
      <c r="F28" s="7">
        <v>0</v>
      </c>
      <c r="G28" s="7">
        <v>0</v>
      </c>
      <c r="H28" s="7">
        <v>0</v>
      </c>
      <c r="I28" s="7">
        <v>0</v>
      </c>
      <c r="J28" s="7">
        <v>1</v>
      </c>
      <c r="K28" s="7">
        <v>0</v>
      </c>
      <c r="L28" s="27"/>
      <c r="M28" s="6">
        <v>21</v>
      </c>
      <c r="N28" s="6">
        <v>7</v>
      </c>
      <c r="O28" s="6">
        <v>4</v>
      </c>
      <c r="P28" s="6">
        <v>5</v>
      </c>
      <c r="Q28" s="6">
        <v>5</v>
      </c>
      <c r="R28" s="6">
        <v>21</v>
      </c>
      <c r="S28" s="6">
        <v>19</v>
      </c>
      <c r="T28" s="6">
        <v>213</v>
      </c>
    </row>
    <row r="29" spans="1:20" x14ac:dyDescent="0.3">
      <c r="A29" s="7">
        <v>500000084</v>
      </c>
      <c r="B29" s="8" t="s">
        <v>9</v>
      </c>
      <c r="C29" s="8" t="s">
        <v>8</v>
      </c>
      <c r="D29" s="23"/>
      <c r="E29" s="7">
        <v>5</v>
      </c>
      <c r="F29" s="7">
        <v>1</v>
      </c>
      <c r="G29" s="7">
        <v>0</v>
      </c>
      <c r="H29" s="7">
        <v>1</v>
      </c>
      <c r="I29" s="7">
        <v>1</v>
      </c>
      <c r="J29" s="7">
        <v>2</v>
      </c>
      <c r="K29" s="7">
        <v>0</v>
      </c>
      <c r="L29" s="27"/>
      <c r="M29" s="6">
        <v>4</v>
      </c>
      <c r="N29" s="6">
        <v>2</v>
      </c>
      <c r="O29" s="6">
        <v>0</v>
      </c>
      <c r="P29" s="6">
        <v>1</v>
      </c>
      <c r="Q29" s="6">
        <v>1</v>
      </c>
      <c r="R29" s="6">
        <v>4</v>
      </c>
      <c r="S29" s="6">
        <v>4</v>
      </c>
      <c r="T29" s="6">
        <v>140</v>
      </c>
    </row>
    <row r="30" spans="1:20" x14ac:dyDescent="0.3">
      <c r="A30" s="7">
        <v>500000085</v>
      </c>
      <c r="B30" s="8" t="s">
        <v>9</v>
      </c>
      <c r="C30" s="8" t="s">
        <v>8</v>
      </c>
      <c r="D30" s="23"/>
      <c r="E30" s="7">
        <v>5</v>
      </c>
      <c r="F30" s="7">
        <v>1</v>
      </c>
      <c r="G30" s="7">
        <v>0</v>
      </c>
      <c r="H30" s="7">
        <v>0</v>
      </c>
      <c r="I30" s="7">
        <v>0</v>
      </c>
      <c r="J30" s="7">
        <v>2</v>
      </c>
      <c r="K30" s="7">
        <v>0</v>
      </c>
      <c r="L30" s="27"/>
      <c r="M30" s="6">
        <v>23</v>
      </c>
      <c r="N30" s="6">
        <v>7</v>
      </c>
      <c r="O30" s="6">
        <v>3</v>
      </c>
      <c r="P30" s="6">
        <v>5</v>
      </c>
      <c r="Q30" s="6">
        <v>8</v>
      </c>
      <c r="R30" s="6">
        <v>23</v>
      </c>
      <c r="S30" s="6">
        <v>22</v>
      </c>
      <c r="T30" s="6">
        <v>220</v>
      </c>
    </row>
    <row r="31" spans="1:20" x14ac:dyDescent="0.3">
      <c r="A31" s="7">
        <v>500000086</v>
      </c>
      <c r="B31" s="8" t="s">
        <v>9</v>
      </c>
      <c r="C31" s="8" t="s">
        <v>8</v>
      </c>
      <c r="D31" s="23"/>
      <c r="E31" s="7">
        <v>5</v>
      </c>
      <c r="F31" s="7">
        <v>0</v>
      </c>
      <c r="G31" s="7">
        <v>0</v>
      </c>
      <c r="H31" s="7">
        <v>0</v>
      </c>
      <c r="I31" s="7">
        <v>0</v>
      </c>
      <c r="J31" s="7">
        <v>2</v>
      </c>
      <c r="K31" s="7">
        <v>0</v>
      </c>
      <c r="L31" s="27"/>
      <c r="M31" s="6">
        <v>23</v>
      </c>
      <c r="N31" s="6">
        <v>6</v>
      </c>
      <c r="O31" s="6">
        <v>4</v>
      </c>
      <c r="P31" s="6">
        <v>7</v>
      </c>
      <c r="Q31" s="6">
        <v>6</v>
      </c>
      <c r="R31" s="6">
        <v>23</v>
      </c>
      <c r="S31" s="6">
        <v>21</v>
      </c>
      <c r="T31" s="6">
        <v>220</v>
      </c>
    </row>
    <row r="32" spans="1:20" x14ac:dyDescent="0.3">
      <c r="A32" s="7">
        <v>500000087</v>
      </c>
      <c r="B32" s="8" t="s">
        <v>9</v>
      </c>
      <c r="C32" s="8" t="s">
        <v>8</v>
      </c>
      <c r="D32" s="23"/>
      <c r="E32" s="7">
        <v>5</v>
      </c>
      <c r="F32" s="7">
        <v>0</v>
      </c>
      <c r="G32" s="7">
        <v>0</v>
      </c>
      <c r="H32" s="7">
        <v>0</v>
      </c>
      <c r="I32" s="7">
        <v>0</v>
      </c>
      <c r="J32" s="7">
        <v>2</v>
      </c>
      <c r="K32" s="7">
        <v>0</v>
      </c>
      <c r="L32" s="27"/>
      <c r="M32" s="6">
        <v>21</v>
      </c>
      <c r="N32" s="6">
        <v>7</v>
      </c>
      <c r="O32" s="6">
        <v>5</v>
      </c>
      <c r="P32" s="6">
        <v>5</v>
      </c>
      <c r="Q32" s="6">
        <v>4</v>
      </c>
      <c r="R32" s="6">
        <v>21</v>
      </c>
      <c r="S32" s="6">
        <v>20</v>
      </c>
      <c r="T32" s="6">
        <v>213</v>
      </c>
    </row>
    <row r="33" spans="1:20" x14ac:dyDescent="0.3">
      <c r="A33" s="7">
        <v>500000088</v>
      </c>
      <c r="B33" s="8" t="s">
        <v>9</v>
      </c>
      <c r="C33" s="8" t="s">
        <v>8</v>
      </c>
      <c r="D33" s="23"/>
      <c r="E33" s="7">
        <v>5</v>
      </c>
      <c r="F33" s="7">
        <v>0</v>
      </c>
      <c r="G33" s="7">
        <v>1</v>
      </c>
      <c r="H33" s="7">
        <v>1</v>
      </c>
      <c r="I33" s="7">
        <v>1</v>
      </c>
      <c r="J33" s="7">
        <v>2</v>
      </c>
      <c r="K33" s="7">
        <v>0</v>
      </c>
      <c r="L33" s="27"/>
      <c r="M33" s="6">
        <v>3</v>
      </c>
      <c r="N33" s="6">
        <v>1</v>
      </c>
      <c r="O33" s="6">
        <v>1</v>
      </c>
      <c r="P33" s="6">
        <v>0</v>
      </c>
      <c r="Q33" s="6">
        <v>1</v>
      </c>
      <c r="R33" s="6">
        <v>3</v>
      </c>
      <c r="S33" s="6">
        <v>2</v>
      </c>
      <c r="T33" s="6">
        <v>131</v>
      </c>
    </row>
    <row r="34" spans="1:20" x14ac:dyDescent="0.3">
      <c r="A34" s="7">
        <v>500000089</v>
      </c>
      <c r="B34" s="8" t="s">
        <v>9</v>
      </c>
      <c r="C34" s="8" t="s">
        <v>8</v>
      </c>
      <c r="D34" s="23"/>
      <c r="E34" s="7">
        <v>5</v>
      </c>
      <c r="F34" s="7">
        <v>1</v>
      </c>
      <c r="G34" s="7">
        <v>0</v>
      </c>
      <c r="H34" s="7">
        <v>0</v>
      </c>
      <c r="I34" s="7">
        <v>0</v>
      </c>
      <c r="J34" s="7">
        <v>1</v>
      </c>
      <c r="K34" s="7">
        <v>0</v>
      </c>
      <c r="L34" s="27"/>
      <c r="M34" s="6">
        <v>34</v>
      </c>
      <c r="N34" s="6">
        <v>9</v>
      </c>
      <c r="O34" s="6">
        <v>8</v>
      </c>
      <c r="P34" s="6">
        <v>7</v>
      </c>
      <c r="Q34" s="6">
        <v>10</v>
      </c>
      <c r="R34" s="6">
        <v>34</v>
      </c>
      <c r="S34" s="6">
        <v>32</v>
      </c>
      <c r="T34" s="6">
        <v>265</v>
      </c>
    </row>
    <row r="35" spans="1:20" x14ac:dyDescent="0.3">
      <c r="A35" s="7">
        <v>500000090</v>
      </c>
      <c r="B35" s="8" t="s">
        <v>9</v>
      </c>
      <c r="C35" s="8" t="s">
        <v>8</v>
      </c>
      <c r="D35" s="23"/>
      <c r="E35" s="7">
        <v>5</v>
      </c>
      <c r="F35" s="7">
        <v>1</v>
      </c>
      <c r="G35" s="7">
        <v>0</v>
      </c>
      <c r="H35" s="7">
        <v>0</v>
      </c>
      <c r="I35" s="7">
        <v>0</v>
      </c>
      <c r="J35" s="7">
        <v>3</v>
      </c>
      <c r="K35" s="7">
        <v>1</v>
      </c>
      <c r="L35" s="27"/>
      <c r="M35" s="6">
        <v>18</v>
      </c>
      <c r="N35" s="6">
        <v>5</v>
      </c>
      <c r="O35" s="6">
        <v>4</v>
      </c>
      <c r="P35" s="6">
        <v>3</v>
      </c>
      <c r="Q35" s="6">
        <v>6</v>
      </c>
      <c r="R35" s="6">
        <v>18</v>
      </c>
      <c r="S35" s="6">
        <v>17</v>
      </c>
      <c r="T35" s="6">
        <v>203</v>
      </c>
    </row>
    <row r="36" spans="1:20" x14ac:dyDescent="0.3">
      <c r="A36" s="7">
        <v>500000091</v>
      </c>
      <c r="B36" s="8" t="s">
        <v>9</v>
      </c>
      <c r="C36" s="8" t="s">
        <v>8</v>
      </c>
      <c r="D36" s="23"/>
      <c r="E36" s="7">
        <v>5</v>
      </c>
      <c r="F36" s="7">
        <v>1</v>
      </c>
      <c r="G36" s="7">
        <v>1</v>
      </c>
      <c r="H36" s="7">
        <v>1</v>
      </c>
      <c r="I36" s="7">
        <v>1</v>
      </c>
      <c r="J36" s="7">
        <v>2</v>
      </c>
      <c r="K36" s="7">
        <v>1</v>
      </c>
      <c r="L36" s="27"/>
      <c r="M36" s="6">
        <v>20</v>
      </c>
      <c r="N36" s="6">
        <v>6</v>
      </c>
      <c r="O36" s="6">
        <v>6</v>
      </c>
      <c r="P36" s="6">
        <v>2</v>
      </c>
      <c r="Q36" s="6">
        <v>6</v>
      </c>
      <c r="R36" s="6">
        <v>20</v>
      </c>
      <c r="S36" s="6">
        <v>18</v>
      </c>
      <c r="T36" s="6">
        <v>210</v>
      </c>
    </row>
    <row r="37" spans="1:20" x14ac:dyDescent="0.3">
      <c r="A37" s="7">
        <v>500000092</v>
      </c>
      <c r="B37" s="8" t="s">
        <v>9</v>
      </c>
      <c r="C37" s="8" t="s">
        <v>8</v>
      </c>
      <c r="D37" s="23"/>
      <c r="E37" s="7">
        <v>5</v>
      </c>
      <c r="F37" s="7">
        <v>1</v>
      </c>
      <c r="G37" s="7">
        <v>1</v>
      </c>
      <c r="H37" s="7">
        <v>0</v>
      </c>
      <c r="I37" s="7">
        <v>0</v>
      </c>
      <c r="J37" s="7">
        <v>2</v>
      </c>
      <c r="K37" s="7">
        <v>1</v>
      </c>
      <c r="L37" s="27"/>
      <c r="M37" s="6">
        <v>10</v>
      </c>
      <c r="N37" s="6">
        <v>3</v>
      </c>
      <c r="O37" s="6">
        <v>4</v>
      </c>
      <c r="P37" s="6">
        <v>2</v>
      </c>
      <c r="Q37" s="6">
        <v>1</v>
      </c>
      <c r="R37" s="6">
        <v>10</v>
      </c>
      <c r="S37" s="6">
        <v>9</v>
      </c>
      <c r="T37" s="6">
        <v>174</v>
      </c>
    </row>
    <row r="38" spans="1:20" x14ac:dyDescent="0.3">
      <c r="A38" s="7">
        <v>500000093</v>
      </c>
      <c r="B38" s="8" t="s">
        <v>9</v>
      </c>
      <c r="C38" s="8" t="s">
        <v>8</v>
      </c>
      <c r="D38" s="23"/>
      <c r="E38" s="7">
        <v>5</v>
      </c>
      <c r="F38" s="7">
        <v>1</v>
      </c>
      <c r="G38" s="7">
        <v>0</v>
      </c>
      <c r="H38" s="7">
        <v>0</v>
      </c>
      <c r="I38" s="7">
        <v>0</v>
      </c>
      <c r="J38" s="7">
        <v>2</v>
      </c>
      <c r="K38" s="7">
        <v>0</v>
      </c>
      <c r="L38" s="27"/>
      <c r="M38" s="6">
        <v>23</v>
      </c>
      <c r="N38" s="6">
        <v>5</v>
      </c>
      <c r="O38" s="6">
        <v>5</v>
      </c>
      <c r="P38" s="6">
        <v>6</v>
      </c>
      <c r="Q38" s="6">
        <v>7</v>
      </c>
      <c r="R38" s="6">
        <v>23</v>
      </c>
      <c r="S38" s="6">
        <v>22</v>
      </c>
      <c r="T38" s="6">
        <v>220</v>
      </c>
    </row>
    <row r="39" spans="1:20" x14ac:dyDescent="0.3">
      <c r="A39" s="7">
        <v>500000094</v>
      </c>
      <c r="B39" s="8" t="s">
        <v>9</v>
      </c>
      <c r="C39" s="8" t="s">
        <v>8</v>
      </c>
      <c r="D39" s="23"/>
      <c r="E39" s="7">
        <v>5</v>
      </c>
      <c r="F39" s="7">
        <v>1</v>
      </c>
      <c r="G39" s="7">
        <v>1</v>
      </c>
      <c r="H39" s="7">
        <v>0</v>
      </c>
      <c r="I39" s="7">
        <v>0</v>
      </c>
      <c r="J39" s="7">
        <v>2</v>
      </c>
      <c r="K39" s="7">
        <v>0</v>
      </c>
      <c r="L39" s="27"/>
      <c r="M39" s="6">
        <v>25</v>
      </c>
      <c r="N39" s="6">
        <v>6</v>
      </c>
      <c r="O39" s="6">
        <v>6</v>
      </c>
      <c r="P39" s="6">
        <v>7</v>
      </c>
      <c r="Q39" s="6">
        <v>6</v>
      </c>
      <c r="R39" s="6">
        <v>25</v>
      </c>
      <c r="S39" s="6">
        <v>24</v>
      </c>
      <c r="T39" s="6">
        <v>227</v>
      </c>
    </row>
    <row r="40" spans="1:20" x14ac:dyDescent="0.3">
      <c r="A40" s="7">
        <v>500000095</v>
      </c>
      <c r="B40" s="8" t="s">
        <v>9</v>
      </c>
      <c r="C40" s="8" t="s">
        <v>8</v>
      </c>
      <c r="D40" s="23"/>
      <c r="E40" s="7">
        <v>5</v>
      </c>
      <c r="F40" s="7">
        <v>1</v>
      </c>
      <c r="G40" s="7">
        <v>0</v>
      </c>
      <c r="H40" s="7">
        <v>0</v>
      </c>
      <c r="I40" s="7">
        <v>0</v>
      </c>
      <c r="J40" s="7">
        <v>2</v>
      </c>
      <c r="K40" s="7">
        <v>0</v>
      </c>
      <c r="L40" s="27"/>
      <c r="M40" s="6">
        <v>27</v>
      </c>
      <c r="N40" s="6">
        <v>7</v>
      </c>
      <c r="O40" s="6">
        <v>7</v>
      </c>
      <c r="P40" s="6">
        <v>6</v>
      </c>
      <c r="Q40" s="6">
        <v>7</v>
      </c>
      <c r="R40" s="6">
        <v>27</v>
      </c>
      <c r="S40" s="6">
        <v>26</v>
      </c>
      <c r="T40" s="6">
        <v>234</v>
      </c>
    </row>
    <row r="41" spans="1:20" x14ac:dyDescent="0.3">
      <c r="A41" s="7">
        <v>500000096</v>
      </c>
      <c r="B41" s="8" t="s">
        <v>9</v>
      </c>
      <c r="C41" s="8" t="s">
        <v>8</v>
      </c>
      <c r="D41" s="23"/>
      <c r="E41" s="7">
        <v>5</v>
      </c>
      <c r="F41" s="7">
        <v>1</v>
      </c>
      <c r="G41" s="7">
        <v>1</v>
      </c>
      <c r="H41" s="7">
        <v>0</v>
      </c>
      <c r="I41" s="7">
        <v>0</v>
      </c>
      <c r="J41" s="7">
        <v>2</v>
      </c>
      <c r="K41" s="7">
        <v>0</v>
      </c>
      <c r="L41" s="27"/>
      <c r="M41" s="6">
        <v>34</v>
      </c>
      <c r="N41" s="6">
        <v>9</v>
      </c>
      <c r="O41" s="6">
        <v>7</v>
      </c>
      <c r="P41" s="6">
        <v>9</v>
      </c>
      <c r="Q41" s="6">
        <v>9</v>
      </c>
      <c r="R41" s="6">
        <v>34</v>
      </c>
      <c r="S41" s="6">
        <v>32</v>
      </c>
      <c r="T41" s="6">
        <v>265</v>
      </c>
    </row>
    <row r="42" spans="1:20" x14ac:dyDescent="0.3">
      <c r="A42" s="7">
        <v>500000097</v>
      </c>
      <c r="B42" s="8" t="s">
        <v>9</v>
      </c>
      <c r="C42" s="8" t="s">
        <v>8</v>
      </c>
      <c r="D42" s="23"/>
      <c r="E42" s="7">
        <v>5</v>
      </c>
      <c r="F42" s="7">
        <v>0</v>
      </c>
      <c r="G42" s="7">
        <v>1</v>
      </c>
      <c r="H42" s="7">
        <v>0</v>
      </c>
      <c r="I42" s="7">
        <v>0</v>
      </c>
      <c r="J42" s="7">
        <v>2</v>
      </c>
      <c r="K42" s="7">
        <v>0</v>
      </c>
      <c r="L42" s="27"/>
      <c r="M42" s="6">
        <v>16</v>
      </c>
      <c r="N42" s="6">
        <v>4</v>
      </c>
      <c r="O42" s="6">
        <v>3</v>
      </c>
      <c r="P42" s="6">
        <v>3</v>
      </c>
      <c r="Q42" s="6">
        <v>6</v>
      </c>
      <c r="R42" s="6">
        <v>16</v>
      </c>
      <c r="S42" s="6">
        <v>16</v>
      </c>
      <c r="T42" s="6">
        <v>197</v>
      </c>
    </row>
    <row r="43" spans="1:20" x14ac:dyDescent="0.3">
      <c r="A43" s="7">
        <v>500000098</v>
      </c>
      <c r="B43" s="8" t="s">
        <v>9</v>
      </c>
      <c r="C43" s="8" t="s">
        <v>8</v>
      </c>
      <c r="D43" s="23"/>
      <c r="E43" s="7">
        <v>5</v>
      </c>
      <c r="F43" s="7">
        <v>1</v>
      </c>
      <c r="G43" s="7">
        <v>0</v>
      </c>
      <c r="H43" s="7">
        <v>0</v>
      </c>
      <c r="I43" s="7">
        <v>0</v>
      </c>
      <c r="J43" s="7">
        <v>2</v>
      </c>
      <c r="K43" s="7">
        <v>0</v>
      </c>
      <c r="L43" s="27"/>
      <c r="M43" s="6">
        <v>20</v>
      </c>
      <c r="N43" s="6">
        <v>5</v>
      </c>
      <c r="O43" s="6">
        <v>6</v>
      </c>
      <c r="P43" s="6">
        <v>4</v>
      </c>
      <c r="Q43" s="6">
        <v>5</v>
      </c>
      <c r="R43" s="6">
        <v>20</v>
      </c>
      <c r="S43" s="6">
        <v>19</v>
      </c>
      <c r="T43" s="6">
        <v>210</v>
      </c>
    </row>
    <row r="44" spans="1:20" x14ac:dyDescent="0.3">
      <c r="A44" s="7">
        <v>500000099</v>
      </c>
      <c r="B44" s="8" t="s">
        <v>9</v>
      </c>
      <c r="C44" s="8" t="s">
        <v>8</v>
      </c>
      <c r="D44" s="23"/>
      <c r="E44" s="7">
        <v>5</v>
      </c>
      <c r="F44" s="7">
        <v>1</v>
      </c>
      <c r="G44" s="7">
        <v>0</v>
      </c>
      <c r="H44" s="7">
        <v>1</v>
      </c>
      <c r="I44" s="7">
        <v>1</v>
      </c>
      <c r="J44" s="7">
        <v>2</v>
      </c>
      <c r="K44" s="7">
        <v>0</v>
      </c>
      <c r="L44" s="27"/>
      <c r="M44" s="6">
        <v>13</v>
      </c>
      <c r="N44" s="6">
        <v>2</v>
      </c>
      <c r="O44" s="6">
        <v>3</v>
      </c>
      <c r="P44" s="6">
        <v>4</v>
      </c>
      <c r="Q44" s="6">
        <v>4</v>
      </c>
      <c r="R44" s="6">
        <v>13</v>
      </c>
      <c r="S44" s="6">
        <v>11</v>
      </c>
      <c r="T44" s="6">
        <v>186</v>
      </c>
    </row>
    <row r="45" spans="1:20" x14ac:dyDescent="0.3">
      <c r="A45" s="7">
        <v>500000100</v>
      </c>
      <c r="B45" s="8" t="s">
        <v>9</v>
      </c>
      <c r="C45" s="8" t="s">
        <v>8</v>
      </c>
      <c r="D45" s="23"/>
      <c r="E45" s="7">
        <v>5</v>
      </c>
      <c r="F45" s="7">
        <v>0</v>
      </c>
      <c r="G45" s="7">
        <v>0</v>
      </c>
      <c r="H45" s="7">
        <v>1</v>
      </c>
      <c r="I45" s="7">
        <v>1</v>
      </c>
      <c r="J45" s="7">
        <v>2</v>
      </c>
      <c r="K45" s="7">
        <v>0</v>
      </c>
      <c r="L45" s="27"/>
      <c r="M45" s="6">
        <v>7</v>
      </c>
      <c r="N45" s="6">
        <v>3</v>
      </c>
      <c r="O45" s="6">
        <v>2</v>
      </c>
      <c r="P45" s="6">
        <v>1</v>
      </c>
      <c r="Q45" s="6">
        <v>1</v>
      </c>
      <c r="R45" s="6">
        <v>7</v>
      </c>
      <c r="S45" s="6">
        <v>7</v>
      </c>
      <c r="T45" s="6">
        <v>160</v>
      </c>
    </row>
    <row r="46" spans="1:20" x14ac:dyDescent="0.3">
      <c r="A46" s="7">
        <v>500000101</v>
      </c>
      <c r="B46" s="8" t="s">
        <v>9</v>
      </c>
      <c r="C46" s="8" t="s">
        <v>8</v>
      </c>
      <c r="D46" s="23"/>
      <c r="E46" s="7">
        <v>5</v>
      </c>
      <c r="F46" s="7">
        <v>0</v>
      </c>
      <c r="G46" s="7">
        <v>0</v>
      </c>
      <c r="H46" s="7">
        <v>1</v>
      </c>
      <c r="I46" s="7">
        <v>1</v>
      </c>
      <c r="J46" s="7">
        <v>3</v>
      </c>
      <c r="K46" s="7">
        <v>1</v>
      </c>
      <c r="L46" s="27"/>
      <c r="M46" s="6">
        <v>7</v>
      </c>
      <c r="N46" s="6">
        <v>2</v>
      </c>
      <c r="O46" s="6">
        <v>1</v>
      </c>
      <c r="P46" s="6">
        <v>2</v>
      </c>
      <c r="Q46" s="6">
        <v>2</v>
      </c>
      <c r="R46" s="6">
        <v>7</v>
      </c>
      <c r="S46" s="6">
        <v>7</v>
      </c>
      <c r="T46" s="6">
        <v>160</v>
      </c>
    </row>
    <row r="47" spans="1:20" x14ac:dyDescent="0.3">
      <c r="A47" s="7">
        <v>500000102</v>
      </c>
      <c r="B47" s="8" t="s">
        <v>9</v>
      </c>
      <c r="C47" s="8" t="s">
        <v>8</v>
      </c>
      <c r="D47" s="23"/>
      <c r="E47" s="7">
        <v>5</v>
      </c>
      <c r="F47" s="7">
        <v>0</v>
      </c>
      <c r="G47" s="7">
        <v>1</v>
      </c>
      <c r="H47" s="7">
        <v>0</v>
      </c>
      <c r="I47" s="7">
        <v>0</v>
      </c>
      <c r="J47" s="7">
        <v>3</v>
      </c>
      <c r="K47" s="7">
        <v>0</v>
      </c>
      <c r="L47" s="27"/>
      <c r="M47" s="6">
        <v>17</v>
      </c>
      <c r="N47" s="6">
        <v>5</v>
      </c>
      <c r="O47" s="6">
        <v>6</v>
      </c>
      <c r="P47" s="6">
        <v>4</v>
      </c>
      <c r="Q47" s="6">
        <v>2</v>
      </c>
      <c r="R47" s="6">
        <v>17</v>
      </c>
      <c r="S47" s="6">
        <v>16</v>
      </c>
      <c r="T47" s="6">
        <v>200</v>
      </c>
    </row>
    <row r="48" spans="1:20" x14ac:dyDescent="0.3">
      <c r="A48" s="7">
        <v>500000103</v>
      </c>
      <c r="B48" s="8" t="s">
        <v>9</v>
      </c>
      <c r="C48" s="8" t="s">
        <v>8</v>
      </c>
      <c r="D48" s="23"/>
      <c r="E48" s="7">
        <v>5</v>
      </c>
      <c r="F48" s="7">
        <v>1</v>
      </c>
      <c r="G48" s="7">
        <v>0</v>
      </c>
      <c r="H48" s="7">
        <v>1</v>
      </c>
      <c r="I48" s="7">
        <v>1</v>
      </c>
      <c r="J48" s="7">
        <v>2</v>
      </c>
      <c r="K48" s="7">
        <v>0</v>
      </c>
      <c r="L48" s="27"/>
      <c r="M48" s="6">
        <v>15</v>
      </c>
      <c r="N48" s="6">
        <v>4</v>
      </c>
      <c r="O48" s="6">
        <v>4</v>
      </c>
      <c r="P48" s="6">
        <v>3</v>
      </c>
      <c r="Q48" s="6">
        <v>4</v>
      </c>
      <c r="R48" s="6">
        <v>15</v>
      </c>
      <c r="S48" s="6">
        <v>13</v>
      </c>
      <c r="T48" s="6">
        <v>193</v>
      </c>
    </row>
    <row r="49" spans="1:20" x14ac:dyDescent="0.3">
      <c r="A49" s="7">
        <v>500000104</v>
      </c>
      <c r="B49" s="8" t="s">
        <v>9</v>
      </c>
      <c r="C49" s="8" t="s">
        <v>8</v>
      </c>
      <c r="D49" s="23"/>
      <c r="E49" s="7">
        <v>5</v>
      </c>
      <c r="F49" s="7">
        <v>1</v>
      </c>
      <c r="G49" s="7">
        <v>0</v>
      </c>
      <c r="H49" s="7">
        <v>0</v>
      </c>
      <c r="I49" s="7">
        <v>0</v>
      </c>
      <c r="J49" s="7">
        <v>2</v>
      </c>
      <c r="K49" s="7">
        <v>0</v>
      </c>
      <c r="L49" s="27"/>
      <c r="M49" s="6">
        <v>23</v>
      </c>
      <c r="N49" s="6">
        <v>6</v>
      </c>
      <c r="O49" s="6">
        <v>7</v>
      </c>
      <c r="P49" s="6">
        <v>5</v>
      </c>
      <c r="Q49" s="6">
        <v>5</v>
      </c>
      <c r="R49" s="6">
        <v>23</v>
      </c>
      <c r="S49" s="6">
        <v>21</v>
      </c>
      <c r="T49" s="6">
        <v>220</v>
      </c>
    </row>
    <row r="50" spans="1:20" x14ac:dyDescent="0.3">
      <c r="A50" s="7">
        <v>500000105</v>
      </c>
      <c r="B50" s="8" t="s">
        <v>9</v>
      </c>
      <c r="C50" s="8" t="s">
        <v>8</v>
      </c>
      <c r="D50" s="23"/>
      <c r="E50" s="7">
        <v>5</v>
      </c>
      <c r="F50" s="7">
        <v>1</v>
      </c>
      <c r="G50" s="7">
        <v>0</v>
      </c>
      <c r="H50" s="7">
        <v>0</v>
      </c>
      <c r="I50" s="7">
        <v>0</v>
      </c>
      <c r="J50" s="7">
        <v>3</v>
      </c>
      <c r="K50" s="7">
        <v>0</v>
      </c>
      <c r="L50" s="27"/>
      <c r="M50" s="6">
        <v>22</v>
      </c>
      <c r="N50" s="6">
        <v>5</v>
      </c>
      <c r="O50" s="6">
        <v>3</v>
      </c>
      <c r="P50" s="6">
        <v>8</v>
      </c>
      <c r="Q50" s="6">
        <v>6</v>
      </c>
      <c r="R50" s="6">
        <v>22</v>
      </c>
      <c r="S50" s="6">
        <v>22</v>
      </c>
      <c r="T50" s="6">
        <v>216</v>
      </c>
    </row>
    <row r="51" spans="1:20" x14ac:dyDescent="0.3">
      <c r="A51" s="7">
        <v>500000106</v>
      </c>
      <c r="B51" s="8" t="s">
        <v>9</v>
      </c>
      <c r="C51" s="8" t="s">
        <v>8</v>
      </c>
      <c r="D51" s="23"/>
      <c r="E51" s="7">
        <v>5</v>
      </c>
      <c r="F51" s="7">
        <v>1</v>
      </c>
      <c r="G51" s="7">
        <v>1</v>
      </c>
      <c r="H51" s="7">
        <v>0</v>
      </c>
      <c r="I51" s="7">
        <v>0</v>
      </c>
      <c r="J51" s="7">
        <v>1</v>
      </c>
      <c r="K51" s="7">
        <v>0</v>
      </c>
      <c r="L51" s="27"/>
      <c r="M51" s="6">
        <v>13</v>
      </c>
      <c r="N51" s="6">
        <v>4</v>
      </c>
      <c r="O51" s="6">
        <v>4</v>
      </c>
      <c r="P51" s="6">
        <v>2</v>
      </c>
      <c r="Q51" s="6">
        <v>3</v>
      </c>
      <c r="R51" s="6">
        <v>13</v>
      </c>
      <c r="S51" s="6">
        <v>13</v>
      </c>
      <c r="T51" s="6">
        <v>186</v>
      </c>
    </row>
    <row r="52" spans="1:20" x14ac:dyDescent="0.3">
      <c r="A52" s="7">
        <v>500000107</v>
      </c>
      <c r="B52" s="8" t="s">
        <v>9</v>
      </c>
      <c r="C52" s="8" t="s">
        <v>8</v>
      </c>
      <c r="D52" s="23"/>
      <c r="E52" s="7">
        <v>5</v>
      </c>
      <c r="F52" s="7">
        <v>0</v>
      </c>
      <c r="G52" s="7">
        <v>1</v>
      </c>
      <c r="H52" s="7">
        <v>0</v>
      </c>
      <c r="I52" s="7">
        <v>0</v>
      </c>
      <c r="J52" s="7">
        <v>3</v>
      </c>
      <c r="K52" s="7">
        <v>0</v>
      </c>
      <c r="L52" s="27"/>
      <c r="M52" s="6">
        <v>21</v>
      </c>
      <c r="N52" s="6">
        <v>7</v>
      </c>
      <c r="O52" s="6">
        <v>6</v>
      </c>
      <c r="P52" s="6">
        <v>3</v>
      </c>
      <c r="Q52" s="6">
        <v>5</v>
      </c>
      <c r="R52" s="6">
        <v>21</v>
      </c>
      <c r="S52" s="6">
        <v>20</v>
      </c>
      <c r="T52" s="6">
        <v>213</v>
      </c>
    </row>
    <row r="53" spans="1:20" x14ac:dyDescent="0.3">
      <c r="A53" s="7">
        <v>500000108</v>
      </c>
      <c r="B53" s="8" t="s">
        <v>9</v>
      </c>
      <c r="C53" s="8" t="s">
        <v>8</v>
      </c>
      <c r="D53" s="23"/>
      <c r="E53" s="7">
        <v>5</v>
      </c>
      <c r="F53" s="7">
        <v>1</v>
      </c>
      <c r="G53" s="7">
        <v>1</v>
      </c>
      <c r="H53" s="7">
        <v>0</v>
      </c>
      <c r="I53" s="7">
        <v>0</v>
      </c>
      <c r="J53" s="7">
        <v>1</v>
      </c>
      <c r="K53" s="7">
        <v>0</v>
      </c>
      <c r="L53" s="27"/>
      <c r="M53" s="6">
        <v>23</v>
      </c>
      <c r="N53" s="6">
        <v>6</v>
      </c>
      <c r="O53" s="6">
        <v>5</v>
      </c>
      <c r="P53" s="6">
        <v>4</v>
      </c>
      <c r="Q53" s="6">
        <v>8</v>
      </c>
      <c r="R53" s="6">
        <v>23</v>
      </c>
      <c r="S53" s="6">
        <v>23</v>
      </c>
      <c r="T53" s="6">
        <v>220</v>
      </c>
    </row>
    <row r="54" spans="1:20" x14ac:dyDescent="0.3">
      <c r="A54" s="7">
        <v>500000109</v>
      </c>
      <c r="B54" s="8" t="s">
        <v>9</v>
      </c>
      <c r="C54" s="8" t="s">
        <v>8</v>
      </c>
      <c r="D54" s="23"/>
      <c r="E54" s="7">
        <v>5</v>
      </c>
      <c r="F54" s="7">
        <v>1</v>
      </c>
      <c r="G54" s="7">
        <v>0</v>
      </c>
      <c r="H54" s="7">
        <v>0</v>
      </c>
      <c r="I54" s="7">
        <v>0</v>
      </c>
      <c r="J54" s="7">
        <v>2</v>
      </c>
      <c r="K54" s="7">
        <v>0</v>
      </c>
      <c r="L54" s="27"/>
      <c r="M54" s="6">
        <v>35</v>
      </c>
      <c r="N54" s="6">
        <v>8</v>
      </c>
      <c r="O54" s="6">
        <v>8</v>
      </c>
      <c r="P54" s="6">
        <v>10</v>
      </c>
      <c r="Q54" s="6">
        <v>9</v>
      </c>
      <c r="R54" s="6">
        <v>35</v>
      </c>
      <c r="S54" s="6">
        <v>34</v>
      </c>
      <c r="T54" s="6">
        <v>272</v>
      </c>
    </row>
    <row r="56" spans="1:20" x14ac:dyDescent="0.3">
      <c r="A56" s="13" t="s">
        <v>26</v>
      </c>
      <c r="C56" s="29" t="s">
        <v>43</v>
      </c>
      <c r="D56" s="30" t="s">
        <v>45</v>
      </c>
      <c r="E56" s="5">
        <f>COUNT(E2:E54)</f>
        <v>53</v>
      </c>
      <c r="F56" s="5">
        <f>COUNT(F2:F54)</f>
        <v>53</v>
      </c>
      <c r="G56" s="5">
        <f>COUNT(G2:G54)</f>
        <v>53</v>
      </c>
      <c r="H56" s="5">
        <f>COUNT(H2:H54)</f>
        <v>53</v>
      </c>
      <c r="I56" s="5">
        <f>COUNT(I2:I54)</f>
        <v>53</v>
      </c>
      <c r="J56" s="5">
        <f>COUNT(J2:J54)</f>
        <v>53</v>
      </c>
      <c r="K56" s="5">
        <f>COUNT(K2:K54)</f>
        <v>53</v>
      </c>
      <c r="L56" s="30" t="s">
        <v>45</v>
      </c>
      <c r="M56" s="5">
        <f>COUNT(M2:M54)</f>
        <v>53</v>
      </c>
      <c r="N56" s="5">
        <f>COUNT(N2:N54)</f>
        <v>53</v>
      </c>
      <c r="O56" s="5">
        <f>COUNT(O2:O54)</f>
        <v>53</v>
      </c>
      <c r="P56" s="5">
        <f>COUNT(P2:P54)</f>
        <v>53</v>
      </c>
      <c r="Q56" s="5">
        <f>COUNT(Q2:Q54)</f>
        <v>53</v>
      </c>
      <c r="R56" s="5">
        <f>COUNT(R2:R54)</f>
        <v>53</v>
      </c>
      <c r="S56" s="5">
        <f>COUNT(S2:S54)</f>
        <v>53</v>
      </c>
      <c r="T56" s="5">
        <f>COUNT(T2:T54)</f>
        <v>53</v>
      </c>
    </row>
    <row r="57" spans="1:20" x14ac:dyDescent="0.3">
      <c r="A57" s="5" t="s">
        <v>33</v>
      </c>
      <c r="D57" s="30" t="s">
        <v>46</v>
      </c>
      <c r="E57" s="5">
        <f>COUNTIF(E$2:E$54,5)</f>
        <v>53</v>
      </c>
      <c r="F57" s="5">
        <f>COUNTIF(F$2:F$54,5)</f>
        <v>0</v>
      </c>
      <c r="G57" s="5">
        <f>COUNTIF(G$2:G$54,5)</f>
        <v>0</v>
      </c>
      <c r="H57" s="5">
        <f>COUNTIF(H$2:H$54,5)</f>
        <v>0</v>
      </c>
      <c r="I57" s="5">
        <f>COUNTIF(I$2:I$54,5)</f>
        <v>0</v>
      </c>
      <c r="J57" s="5">
        <f>COUNTIF(J$2:J$54,5)</f>
        <v>0</v>
      </c>
      <c r="K57" s="5">
        <f>COUNTIF(K$2:K$54,5)</f>
        <v>0</v>
      </c>
      <c r="L57" s="30" t="s">
        <v>52</v>
      </c>
      <c r="M57" s="15">
        <f>AVERAGE(M2:M54)</f>
        <v>17.849056603773583</v>
      </c>
      <c r="N57" s="15">
        <f>AVERAGE(N2:N54)</f>
        <v>4.867924528301887</v>
      </c>
      <c r="O57" s="15">
        <f>AVERAGE(O2:O54)</f>
        <v>4.5471698113207548</v>
      </c>
      <c r="P57" s="15">
        <f>AVERAGE(P2:P54)</f>
        <v>4</v>
      </c>
      <c r="Q57" s="15">
        <f>AVERAGE(Q2:Q54)</f>
        <v>4.4339622641509431</v>
      </c>
      <c r="R57" s="15">
        <f>AVERAGE(R2:R54)</f>
        <v>17.849056603773583</v>
      </c>
      <c r="S57" s="15">
        <f>AVERAGE(S2:S54)</f>
        <v>16.886792452830189</v>
      </c>
      <c r="T57" s="15">
        <f>AVERAGE(T2:T54)</f>
        <v>201.37735849056602</v>
      </c>
    </row>
    <row r="58" spans="1:20" x14ac:dyDescent="0.3">
      <c r="A58" s="5" t="s">
        <v>34</v>
      </c>
      <c r="D58" s="30" t="s">
        <v>47</v>
      </c>
      <c r="E58" s="5">
        <f>COUNTIF(E$2:E$54,4)</f>
        <v>0</v>
      </c>
      <c r="F58" s="5">
        <f>COUNTIF(F$2:F$54,4)</f>
        <v>0</v>
      </c>
      <c r="G58" s="5">
        <f>COUNTIF(G$2:G$54,4)</f>
        <v>0</v>
      </c>
      <c r="H58" s="5">
        <f>COUNTIF(H$2:H$54,4)</f>
        <v>0</v>
      </c>
      <c r="I58" s="5">
        <f>COUNTIF(I$2:I$54,4)</f>
        <v>0</v>
      </c>
      <c r="J58" s="5">
        <f>COUNTIF(J$2:J$54,4)</f>
        <v>0</v>
      </c>
      <c r="K58" s="5">
        <f>COUNTIF(K$2:K$54,4)</f>
        <v>0</v>
      </c>
      <c r="L58" s="30" t="s">
        <v>53</v>
      </c>
      <c r="M58" s="15">
        <f>MEDIAN(M2:M54)</f>
        <v>20</v>
      </c>
      <c r="N58" s="15">
        <f>MEDIAN(N2:N54)</f>
        <v>5</v>
      </c>
      <c r="O58" s="15">
        <f>MEDIAN(O2:O54)</f>
        <v>4</v>
      </c>
      <c r="P58" s="15">
        <f>MEDIAN(P2:P54)</f>
        <v>4</v>
      </c>
      <c r="Q58" s="15">
        <f>MEDIAN(Q2:Q54)</f>
        <v>5</v>
      </c>
      <c r="R58" s="15">
        <f>MEDIAN(R2:R54)</f>
        <v>20</v>
      </c>
      <c r="S58" s="15">
        <f>MEDIAN(S2:S54)</f>
        <v>18</v>
      </c>
      <c r="T58" s="15">
        <f>MEDIAN(T2:T54)</f>
        <v>210</v>
      </c>
    </row>
    <row r="59" spans="1:20" x14ac:dyDescent="0.3">
      <c r="A59" s="13" t="s">
        <v>25</v>
      </c>
      <c r="D59" s="30" t="s">
        <v>48</v>
      </c>
      <c r="E59" s="5">
        <f>COUNTIF(E$2:E$54,3)</f>
        <v>0</v>
      </c>
      <c r="F59" s="5">
        <f>COUNTIF(F$2:F$54,3)</f>
        <v>0</v>
      </c>
      <c r="G59" s="5">
        <f>COUNTIF(G$2:G$54,3)</f>
        <v>0</v>
      </c>
      <c r="H59" s="5">
        <f>COUNTIF(H$2:H$54,3)</f>
        <v>0</v>
      </c>
      <c r="I59" s="5">
        <f>COUNTIF(I$2:I$54,3)</f>
        <v>0</v>
      </c>
      <c r="J59" s="5">
        <f>COUNTIF(J$2:J$54,3)</f>
        <v>7</v>
      </c>
      <c r="K59" s="5">
        <f>COUNTIF(K$2:K$54,3)</f>
        <v>0</v>
      </c>
      <c r="L59" s="30" t="s">
        <v>54</v>
      </c>
      <c r="M59" s="5">
        <f>_xlfn.MODE.SNGL(M2:M54)</f>
        <v>20</v>
      </c>
      <c r="N59" s="5">
        <f>_xlfn.MODE.SNGL(N2:N54)</f>
        <v>7</v>
      </c>
      <c r="O59" s="5">
        <f>_xlfn.MODE.SNGL(O2:O54)</f>
        <v>4</v>
      </c>
      <c r="P59" s="5">
        <f>_xlfn.MODE.SNGL(P2:P54)</f>
        <v>3</v>
      </c>
      <c r="Q59" s="5">
        <f>_xlfn.MODE.SNGL(Q2:Q54)</f>
        <v>6</v>
      </c>
      <c r="R59" s="5">
        <f>_xlfn.MODE.SNGL(R2:R54)</f>
        <v>20</v>
      </c>
      <c r="S59" s="5">
        <f>_xlfn.MODE.SNGL(S2:S54)</f>
        <v>19</v>
      </c>
      <c r="T59" s="5">
        <f>_xlfn.MODE.SNGL(T2:T54)</f>
        <v>210</v>
      </c>
    </row>
    <row r="60" spans="1:20" x14ac:dyDescent="0.3">
      <c r="A60" s="5" t="s">
        <v>35</v>
      </c>
      <c r="D60" s="30" t="s">
        <v>49</v>
      </c>
      <c r="E60" s="5">
        <f>COUNTIF(E$2:E$54,2)</f>
        <v>0</v>
      </c>
      <c r="F60" s="5">
        <f>COUNTIF(F$2:F$54,2)</f>
        <v>0</v>
      </c>
      <c r="G60" s="5">
        <f>COUNTIF(G$2:G$54,2)</f>
        <v>0</v>
      </c>
      <c r="H60" s="5">
        <f>COUNTIF(H$2:H$54,2)</f>
        <v>0</v>
      </c>
      <c r="I60" s="5">
        <f>COUNTIF(I$2:I$54,2)</f>
        <v>0</v>
      </c>
      <c r="J60" s="5">
        <f>COUNTIF(J$2:J$54,2)</f>
        <v>36</v>
      </c>
      <c r="K60" s="5">
        <f>COUNTIF(K$2:K$54,2)</f>
        <v>0</v>
      </c>
      <c r="L60" s="30" t="s">
        <v>55</v>
      </c>
      <c r="M60" s="16">
        <f>_xlfn.STDEV.P(M2:M54)</f>
        <v>7.9060431302850915</v>
      </c>
      <c r="N60" s="16">
        <f>_xlfn.STDEV.P(N2:N54)</f>
        <v>2.1194315351149875</v>
      </c>
      <c r="O60" s="16">
        <f>_xlfn.STDEV.P(O2:O54)</f>
        <v>2.1241294575181127</v>
      </c>
      <c r="P60" s="16">
        <f>_xlfn.STDEV.P(P2:P54)</f>
        <v>2.3552430471865859</v>
      </c>
      <c r="Q60" s="16">
        <f>_xlfn.STDEV.P(Q2:Q54)</f>
        <v>2.4687437334031888</v>
      </c>
      <c r="R60" s="16">
        <f>_xlfn.STDEV.P(R2:R54)</f>
        <v>7.9060431302850915</v>
      </c>
      <c r="S60" s="16">
        <f>_xlfn.STDEV.P(S2:S54)</f>
        <v>7.5502352265205683</v>
      </c>
      <c r="T60" s="16">
        <f>_xlfn.STDEV.P(T2:T54)</f>
        <v>30.758478760561896</v>
      </c>
    </row>
    <row r="61" spans="1:20" x14ac:dyDescent="0.3">
      <c r="A61" s="5" t="s">
        <v>36</v>
      </c>
      <c r="D61" s="30" t="s">
        <v>50</v>
      </c>
      <c r="E61" s="5">
        <f>COUNTIF(E$2:E$54,1)</f>
        <v>0</v>
      </c>
      <c r="F61" s="5">
        <f>COUNTIF(F$2:F$54,1)</f>
        <v>31</v>
      </c>
      <c r="G61" s="5">
        <f>COUNTIF(G$2:G$54,1)</f>
        <v>17</v>
      </c>
      <c r="H61" s="5">
        <f>COUNTIF(H$2:H$54,1)</f>
        <v>15</v>
      </c>
      <c r="I61" s="5">
        <f>COUNTIF(I$2:I$54,1)</f>
        <v>15</v>
      </c>
      <c r="J61" s="5">
        <f>COUNTIF(J$2:J$54,1)</f>
        <v>10</v>
      </c>
      <c r="K61" s="5">
        <f>COUNTIF(K$2:K$54,1)</f>
        <v>10</v>
      </c>
    </row>
    <row r="62" spans="1:20" x14ac:dyDescent="0.3">
      <c r="A62" s="13" t="s">
        <v>24</v>
      </c>
      <c r="D62" s="30" t="s">
        <v>51</v>
      </c>
      <c r="E62" s="5">
        <f>COUNTIF(E$2:E$54,0)</f>
        <v>0</v>
      </c>
      <c r="F62" s="5">
        <f>COUNTIF(F$2:F$54,0)</f>
        <v>22</v>
      </c>
      <c r="G62" s="5">
        <f>COUNTIF(G$2:G$54,0)</f>
        <v>36</v>
      </c>
      <c r="H62" s="5">
        <f>COUNTIF(H$2:H$54,0)</f>
        <v>38</v>
      </c>
      <c r="I62" s="5">
        <f>COUNTIF(I$2:I$54,0)</f>
        <v>38</v>
      </c>
      <c r="J62" s="5">
        <f>COUNTIF(J$2:J$54,0)</f>
        <v>0</v>
      </c>
      <c r="K62" s="5">
        <f>COUNTIF(K$2:K$54,0)</f>
        <v>43</v>
      </c>
    </row>
    <row r="63" spans="1:20" x14ac:dyDescent="0.3">
      <c r="A63" s="5" t="s">
        <v>35</v>
      </c>
      <c r="C63" s="14" t="s">
        <v>44</v>
      </c>
      <c r="D63" s="24"/>
    </row>
    <row r="64" spans="1:20" x14ac:dyDescent="0.3">
      <c r="A64" s="5" t="s">
        <v>36</v>
      </c>
      <c r="D64" s="30" t="s">
        <v>46</v>
      </c>
      <c r="E64" s="17">
        <f>SUM(E57/E$56)</f>
        <v>1</v>
      </c>
      <c r="F64" s="17">
        <f t="shared" ref="F64:K64" si="0">SUM(F57/F$56)</f>
        <v>0</v>
      </c>
      <c r="G64" s="17">
        <f t="shared" si="0"/>
        <v>0</v>
      </c>
      <c r="H64" s="17">
        <f t="shared" si="0"/>
        <v>0</v>
      </c>
      <c r="I64" s="17">
        <f t="shared" si="0"/>
        <v>0</v>
      </c>
      <c r="J64" s="17">
        <f t="shared" si="0"/>
        <v>0</v>
      </c>
      <c r="K64" s="17">
        <f t="shared" si="0"/>
        <v>0</v>
      </c>
      <c r="L64" s="28"/>
    </row>
    <row r="65" spans="1:12" x14ac:dyDescent="0.3">
      <c r="A65" s="13" t="s">
        <v>37</v>
      </c>
      <c r="D65" s="30" t="s">
        <v>47</v>
      </c>
      <c r="E65" s="17">
        <f t="shared" ref="E65:K69" si="1">SUM(E58/E$56)</f>
        <v>0</v>
      </c>
      <c r="F65" s="17">
        <f t="shared" si="1"/>
        <v>0</v>
      </c>
      <c r="G65" s="17">
        <f t="shared" si="1"/>
        <v>0</v>
      </c>
      <c r="H65" s="17">
        <f t="shared" si="1"/>
        <v>0</v>
      </c>
      <c r="I65" s="17">
        <f t="shared" si="1"/>
        <v>0</v>
      </c>
      <c r="J65" s="17">
        <f t="shared" si="1"/>
        <v>0</v>
      </c>
      <c r="K65" s="17">
        <f t="shared" si="1"/>
        <v>0</v>
      </c>
      <c r="L65" s="28"/>
    </row>
    <row r="66" spans="1:12" x14ac:dyDescent="0.3">
      <c r="A66" s="5" t="s">
        <v>35</v>
      </c>
      <c r="D66" s="30" t="s">
        <v>48</v>
      </c>
      <c r="E66" s="17">
        <f t="shared" si="1"/>
        <v>0</v>
      </c>
      <c r="F66" s="17">
        <f t="shared" si="1"/>
        <v>0</v>
      </c>
      <c r="G66" s="17">
        <f t="shared" si="1"/>
        <v>0</v>
      </c>
      <c r="H66" s="17">
        <f t="shared" si="1"/>
        <v>0</v>
      </c>
      <c r="I66" s="17">
        <f t="shared" si="1"/>
        <v>0</v>
      </c>
      <c r="J66" s="17">
        <f t="shared" si="1"/>
        <v>0.13207547169811321</v>
      </c>
      <c r="K66" s="17">
        <f t="shared" si="1"/>
        <v>0</v>
      </c>
      <c r="L66" s="28"/>
    </row>
    <row r="67" spans="1:12" x14ac:dyDescent="0.3">
      <c r="A67" s="5" t="s">
        <v>36</v>
      </c>
      <c r="D67" s="30" t="s">
        <v>49</v>
      </c>
      <c r="E67" s="17">
        <f t="shared" si="1"/>
        <v>0</v>
      </c>
      <c r="F67" s="17">
        <f t="shared" si="1"/>
        <v>0</v>
      </c>
      <c r="G67" s="17">
        <f t="shared" si="1"/>
        <v>0</v>
      </c>
      <c r="H67" s="17">
        <f t="shared" si="1"/>
        <v>0</v>
      </c>
      <c r="I67" s="17">
        <f t="shared" si="1"/>
        <v>0</v>
      </c>
      <c r="J67" s="17">
        <f t="shared" si="1"/>
        <v>0.67924528301886788</v>
      </c>
      <c r="K67" s="17">
        <f t="shared" si="1"/>
        <v>0</v>
      </c>
      <c r="L67" s="28"/>
    </row>
    <row r="68" spans="1:12" x14ac:dyDescent="0.3">
      <c r="A68" s="13" t="s">
        <v>22</v>
      </c>
      <c r="D68" s="30" t="s">
        <v>50</v>
      </c>
      <c r="E68" s="17">
        <f t="shared" si="1"/>
        <v>0</v>
      </c>
      <c r="F68" s="17">
        <f t="shared" si="1"/>
        <v>0.58490566037735847</v>
      </c>
      <c r="G68" s="17">
        <f t="shared" si="1"/>
        <v>0.32075471698113206</v>
      </c>
      <c r="H68" s="17">
        <f t="shared" si="1"/>
        <v>0.28301886792452829</v>
      </c>
      <c r="I68" s="17">
        <f t="shared" si="1"/>
        <v>0.28301886792452829</v>
      </c>
      <c r="J68" s="17">
        <f t="shared" si="1"/>
        <v>0.18867924528301888</v>
      </c>
      <c r="K68" s="17">
        <f t="shared" si="1"/>
        <v>0.18867924528301888</v>
      </c>
      <c r="L68" s="28"/>
    </row>
    <row r="69" spans="1:12" x14ac:dyDescent="0.3">
      <c r="A69" s="5" t="s">
        <v>38</v>
      </c>
      <c r="D69" s="30" t="s">
        <v>51</v>
      </c>
      <c r="E69" s="17">
        <f t="shared" si="1"/>
        <v>0</v>
      </c>
      <c r="F69" s="17">
        <f t="shared" si="1"/>
        <v>0.41509433962264153</v>
      </c>
      <c r="G69" s="17">
        <f t="shared" si="1"/>
        <v>0.67924528301886788</v>
      </c>
      <c r="H69" s="17">
        <f t="shared" si="1"/>
        <v>0.71698113207547165</v>
      </c>
      <c r="I69" s="17">
        <f t="shared" si="1"/>
        <v>0.71698113207547165</v>
      </c>
      <c r="J69" s="17">
        <f t="shared" si="1"/>
        <v>0</v>
      </c>
      <c r="K69" s="17">
        <f t="shared" si="1"/>
        <v>0.81132075471698117</v>
      </c>
      <c r="L69" s="28"/>
    </row>
    <row r="70" spans="1:12" x14ac:dyDescent="0.3">
      <c r="A70" s="5" t="s">
        <v>39</v>
      </c>
    </row>
    <row r="71" spans="1:12" x14ac:dyDescent="0.3">
      <c r="A71" s="5" t="s">
        <v>40</v>
      </c>
    </row>
    <row r="72" spans="1:12" x14ac:dyDescent="0.3">
      <c r="A72" s="13" t="s">
        <v>41</v>
      </c>
    </row>
    <row r="73" spans="1:12" x14ac:dyDescent="0.3">
      <c r="A73" s="5" t="s">
        <v>35</v>
      </c>
    </row>
    <row r="74" spans="1:12" x14ac:dyDescent="0.3">
      <c r="A74" s="5" t="s">
        <v>36</v>
      </c>
    </row>
  </sheetData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0"/>
  <sheetViews>
    <sheetView zoomScale="75" zoomScaleNormal="75" workbookViewId="0">
      <pane ySplit="1" topLeftCell="A89" activePane="bottomLeft" state="frozenSplit"/>
      <selection pane="bottomLeft" activeCell="R113" sqref="R113"/>
    </sheetView>
  </sheetViews>
  <sheetFormatPr defaultRowHeight="13" x14ac:dyDescent="0.3"/>
  <cols>
    <col min="1" max="1" width="11.453125" style="5" customWidth="1"/>
    <col min="2" max="2" width="9.453125" style="5" customWidth="1"/>
    <col min="3" max="3" width="11.54296875" style="5" customWidth="1"/>
    <col min="4" max="4" width="7.453125" style="5" bestFit="1" customWidth="1"/>
    <col min="5" max="5" width="8.54296875" style="5" bestFit="1" customWidth="1"/>
    <col min="6" max="6" width="7.08984375" style="5" customWidth="1"/>
    <col min="7" max="7" width="6.54296875" style="5" customWidth="1"/>
    <col min="8" max="8" width="8.81640625" style="5" bestFit="1" customWidth="1"/>
    <col min="9" max="9" width="7.7265625" style="5" bestFit="1" customWidth="1"/>
    <col min="10" max="10" width="7.36328125" style="5" customWidth="1"/>
    <col min="11" max="11" width="7.1796875" style="5" bestFit="1" customWidth="1"/>
    <col min="12" max="13" width="9" style="5" bestFit="1" customWidth="1"/>
    <col min="14" max="15" width="8.7265625" style="5"/>
    <col min="16" max="16" width="8.26953125" style="5" bestFit="1" customWidth="1"/>
    <col min="17" max="17" width="8.7265625" style="5" bestFit="1" customWidth="1"/>
    <col min="18" max="18" width="7.1796875" style="5" bestFit="1" customWidth="1"/>
    <col min="19" max="256" width="8.7265625" style="5"/>
    <col min="257" max="257" width="11.453125" style="5" customWidth="1"/>
    <col min="258" max="258" width="9.453125" style="5" customWidth="1"/>
    <col min="259" max="259" width="11.54296875" style="5" customWidth="1"/>
    <col min="260" max="260" width="7.453125" style="5" bestFit="1" customWidth="1"/>
    <col min="261" max="261" width="8.54296875" style="5" bestFit="1" customWidth="1"/>
    <col min="262" max="262" width="4.26953125" style="5" bestFit="1" customWidth="1"/>
    <col min="263" max="263" width="6.54296875" style="5" customWidth="1"/>
    <col min="264" max="264" width="8.81640625" style="5" bestFit="1" customWidth="1"/>
    <col min="265" max="265" width="7.7265625" style="5" bestFit="1" customWidth="1"/>
    <col min="266" max="266" width="8.54296875" style="5" bestFit="1" customWidth="1"/>
    <col min="267" max="267" width="7.1796875" style="5" bestFit="1" customWidth="1"/>
    <col min="268" max="269" width="9" style="5" bestFit="1" customWidth="1"/>
    <col min="270" max="271" width="8.7265625" style="5"/>
    <col min="272" max="272" width="8.26953125" style="5" bestFit="1" customWidth="1"/>
    <col min="273" max="273" width="8.7265625" style="5" bestFit="1" customWidth="1"/>
    <col min="274" max="274" width="7.1796875" style="5" bestFit="1" customWidth="1"/>
    <col min="275" max="512" width="8.7265625" style="5"/>
    <col min="513" max="513" width="11.453125" style="5" customWidth="1"/>
    <col min="514" max="514" width="9.453125" style="5" customWidth="1"/>
    <col min="515" max="515" width="11.54296875" style="5" customWidth="1"/>
    <col min="516" max="516" width="7.453125" style="5" bestFit="1" customWidth="1"/>
    <col min="517" max="517" width="8.54296875" style="5" bestFit="1" customWidth="1"/>
    <col min="518" max="518" width="4.26953125" style="5" bestFit="1" customWidth="1"/>
    <col min="519" max="519" width="6.54296875" style="5" customWidth="1"/>
    <col min="520" max="520" width="8.81640625" style="5" bestFit="1" customWidth="1"/>
    <col min="521" max="521" width="7.7265625" style="5" bestFit="1" customWidth="1"/>
    <col min="522" max="522" width="8.54296875" style="5" bestFit="1" customWidth="1"/>
    <col min="523" max="523" width="7.1796875" style="5" bestFit="1" customWidth="1"/>
    <col min="524" max="525" width="9" style="5" bestFit="1" customWidth="1"/>
    <col min="526" max="527" width="8.7265625" style="5"/>
    <col min="528" max="528" width="8.26953125" style="5" bestFit="1" customWidth="1"/>
    <col min="529" max="529" width="8.7265625" style="5" bestFit="1" customWidth="1"/>
    <col min="530" max="530" width="7.1796875" style="5" bestFit="1" customWidth="1"/>
    <col min="531" max="768" width="8.7265625" style="5"/>
    <col min="769" max="769" width="11.453125" style="5" customWidth="1"/>
    <col min="770" max="770" width="9.453125" style="5" customWidth="1"/>
    <col min="771" max="771" width="11.54296875" style="5" customWidth="1"/>
    <col min="772" max="772" width="7.453125" style="5" bestFit="1" customWidth="1"/>
    <col min="773" max="773" width="8.54296875" style="5" bestFit="1" customWidth="1"/>
    <col min="774" max="774" width="4.26953125" style="5" bestFit="1" customWidth="1"/>
    <col min="775" max="775" width="6.54296875" style="5" customWidth="1"/>
    <col min="776" max="776" width="8.81640625" style="5" bestFit="1" customWidth="1"/>
    <col min="777" max="777" width="7.7265625" style="5" bestFit="1" customWidth="1"/>
    <col min="778" max="778" width="8.54296875" style="5" bestFit="1" customWidth="1"/>
    <col min="779" max="779" width="7.1796875" style="5" bestFit="1" customWidth="1"/>
    <col min="780" max="781" width="9" style="5" bestFit="1" customWidth="1"/>
    <col min="782" max="783" width="8.7265625" style="5"/>
    <col min="784" max="784" width="8.26953125" style="5" bestFit="1" customWidth="1"/>
    <col min="785" max="785" width="8.7265625" style="5" bestFit="1" customWidth="1"/>
    <col min="786" max="786" width="7.1796875" style="5" bestFit="1" customWidth="1"/>
    <col min="787" max="1024" width="8.7265625" style="5"/>
    <col min="1025" max="1025" width="11.453125" style="5" customWidth="1"/>
    <col min="1026" max="1026" width="9.453125" style="5" customWidth="1"/>
    <col min="1027" max="1027" width="11.54296875" style="5" customWidth="1"/>
    <col min="1028" max="1028" width="7.453125" style="5" bestFit="1" customWidth="1"/>
    <col min="1029" max="1029" width="8.54296875" style="5" bestFit="1" customWidth="1"/>
    <col min="1030" max="1030" width="4.26953125" style="5" bestFit="1" customWidth="1"/>
    <col min="1031" max="1031" width="6.54296875" style="5" customWidth="1"/>
    <col min="1032" max="1032" width="8.81640625" style="5" bestFit="1" customWidth="1"/>
    <col min="1033" max="1033" width="7.7265625" style="5" bestFit="1" customWidth="1"/>
    <col min="1034" max="1034" width="8.54296875" style="5" bestFit="1" customWidth="1"/>
    <col min="1035" max="1035" width="7.1796875" style="5" bestFit="1" customWidth="1"/>
    <col min="1036" max="1037" width="9" style="5" bestFit="1" customWidth="1"/>
    <col min="1038" max="1039" width="8.7265625" style="5"/>
    <col min="1040" max="1040" width="8.26953125" style="5" bestFit="1" customWidth="1"/>
    <col min="1041" max="1041" width="8.7265625" style="5" bestFit="1" customWidth="1"/>
    <col min="1042" max="1042" width="7.1796875" style="5" bestFit="1" customWidth="1"/>
    <col min="1043" max="1280" width="8.7265625" style="5"/>
    <col min="1281" max="1281" width="11.453125" style="5" customWidth="1"/>
    <col min="1282" max="1282" width="9.453125" style="5" customWidth="1"/>
    <col min="1283" max="1283" width="11.54296875" style="5" customWidth="1"/>
    <col min="1284" max="1284" width="7.453125" style="5" bestFit="1" customWidth="1"/>
    <col min="1285" max="1285" width="8.54296875" style="5" bestFit="1" customWidth="1"/>
    <col min="1286" max="1286" width="4.26953125" style="5" bestFit="1" customWidth="1"/>
    <col min="1287" max="1287" width="6.54296875" style="5" customWidth="1"/>
    <col min="1288" max="1288" width="8.81640625" style="5" bestFit="1" customWidth="1"/>
    <col min="1289" max="1289" width="7.7265625" style="5" bestFit="1" customWidth="1"/>
    <col min="1290" max="1290" width="8.54296875" style="5" bestFit="1" customWidth="1"/>
    <col min="1291" max="1291" width="7.1796875" style="5" bestFit="1" customWidth="1"/>
    <col min="1292" max="1293" width="9" style="5" bestFit="1" customWidth="1"/>
    <col min="1294" max="1295" width="8.7265625" style="5"/>
    <col min="1296" max="1296" width="8.26953125" style="5" bestFit="1" customWidth="1"/>
    <col min="1297" max="1297" width="8.7265625" style="5" bestFit="1" customWidth="1"/>
    <col min="1298" max="1298" width="7.1796875" style="5" bestFit="1" customWidth="1"/>
    <col min="1299" max="1536" width="8.7265625" style="5"/>
    <col min="1537" max="1537" width="11.453125" style="5" customWidth="1"/>
    <col min="1538" max="1538" width="9.453125" style="5" customWidth="1"/>
    <col min="1539" max="1539" width="11.54296875" style="5" customWidth="1"/>
    <col min="1540" max="1540" width="7.453125" style="5" bestFit="1" customWidth="1"/>
    <col min="1541" max="1541" width="8.54296875" style="5" bestFit="1" customWidth="1"/>
    <col min="1542" max="1542" width="4.26953125" style="5" bestFit="1" customWidth="1"/>
    <col min="1543" max="1543" width="6.54296875" style="5" customWidth="1"/>
    <col min="1544" max="1544" width="8.81640625" style="5" bestFit="1" customWidth="1"/>
    <col min="1545" max="1545" width="7.7265625" style="5" bestFit="1" customWidth="1"/>
    <col min="1546" max="1546" width="8.54296875" style="5" bestFit="1" customWidth="1"/>
    <col min="1547" max="1547" width="7.1796875" style="5" bestFit="1" customWidth="1"/>
    <col min="1548" max="1549" width="9" style="5" bestFit="1" customWidth="1"/>
    <col min="1550" max="1551" width="8.7265625" style="5"/>
    <col min="1552" max="1552" width="8.26953125" style="5" bestFit="1" customWidth="1"/>
    <col min="1553" max="1553" width="8.7265625" style="5" bestFit="1" customWidth="1"/>
    <col min="1554" max="1554" width="7.1796875" style="5" bestFit="1" customWidth="1"/>
    <col min="1555" max="1792" width="8.7265625" style="5"/>
    <col min="1793" max="1793" width="11.453125" style="5" customWidth="1"/>
    <col min="1794" max="1794" width="9.453125" style="5" customWidth="1"/>
    <col min="1795" max="1795" width="11.54296875" style="5" customWidth="1"/>
    <col min="1796" max="1796" width="7.453125" style="5" bestFit="1" customWidth="1"/>
    <col min="1797" max="1797" width="8.54296875" style="5" bestFit="1" customWidth="1"/>
    <col min="1798" max="1798" width="4.26953125" style="5" bestFit="1" customWidth="1"/>
    <col min="1799" max="1799" width="6.54296875" style="5" customWidth="1"/>
    <col min="1800" max="1800" width="8.81640625" style="5" bestFit="1" customWidth="1"/>
    <col min="1801" max="1801" width="7.7265625" style="5" bestFit="1" customWidth="1"/>
    <col min="1802" max="1802" width="8.54296875" style="5" bestFit="1" customWidth="1"/>
    <col min="1803" max="1803" width="7.1796875" style="5" bestFit="1" customWidth="1"/>
    <col min="1804" max="1805" width="9" style="5" bestFit="1" customWidth="1"/>
    <col min="1806" max="1807" width="8.7265625" style="5"/>
    <col min="1808" max="1808" width="8.26953125" style="5" bestFit="1" customWidth="1"/>
    <col min="1809" max="1809" width="8.7265625" style="5" bestFit="1" customWidth="1"/>
    <col min="1810" max="1810" width="7.1796875" style="5" bestFit="1" customWidth="1"/>
    <col min="1811" max="2048" width="8.7265625" style="5"/>
    <col min="2049" max="2049" width="11.453125" style="5" customWidth="1"/>
    <col min="2050" max="2050" width="9.453125" style="5" customWidth="1"/>
    <col min="2051" max="2051" width="11.54296875" style="5" customWidth="1"/>
    <col min="2052" max="2052" width="7.453125" style="5" bestFit="1" customWidth="1"/>
    <col min="2053" max="2053" width="8.54296875" style="5" bestFit="1" customWidth="1"/>
    <col min="2054" max="2054" width="4.26953125" style="5" bestFit="1" customWidth="1"/>
    <col min="2055" max="2055" width="6.54296875" style="5" customWidth="1"/>
    <col min="2056" max="2056" width="8.81640625" style="5" bestFit="1" customWidth="1"/>
    <col min="2057" max="2057" width="7.7265625" style="5" bestFit="1" customWidth="1"/>
    <col min="2058" max="2058" width="8.54296875" style="5" bestFit="1" customWidth="1"/>
    <col min="2059" max="2059" width="7.1796875" style="5" bestFit="1" customWidth="1"/>
    <col min="2060" max="2061" width="9" style="5" bestFit="1" customWidth="1"/>
    <col min="2062" max="2063" width="8.7265625" style="5"/>
    <col min="2064" max="2064" width="8.26953125" style="5" bestFit="1" customWidth="1"/>
    <col min="2065" max="2065" width="8.7265625" style="5" bestFit="1" customWidth="1"/>
    <col min="2066" max="2066" width="7.1796875" style="5" bestFit="1" customWidth="1"/>
    <col min="2067" max="2304" width="8.7265625" style="5"/>
    <col min="2305" max="2305" width="11.453125" style="5" customWidth="1"/>
    <col min="2306" max="2306" width="9.453125" style="5" customWidth="1"/>
    <col min="2307" max="2307" width="11.54296875" style="5" customWidth="1"/>
    <col min="2308" max="2308" width="7.453125" style="5" bestFit="1" customWidth="1"/>
    <col min="2309" max="2309" width="8.54296875" style="5" bestFit="1" customWidth="1"/>
    <col min="2310" max="2310" width="4.26953125" style="5" bestFit="1" customWidth="1"/>
    <col min="2311" max="2311" width="6.54296875" style="5" customWidth="1"/>
    <col min="2312" max="2312" width="8.81640625" style="5" bestFit="1" customWidth="1"/>
    <col min="2313" max="2313" width="7.7265625" style="5" bestFit="1" customWidth="1"/>
    <col min="2314" max="2314" width="8.54296875" style="5" bestFit="1" customWidth="1"/>
    <col min="2315" max="2315" width="7.1796875" style="5" bestFit="1" customWidth="1"/>
    <col min="2316" max="2317" width="9" style="5" bestFit="1" customWidth="1"/>
    <col min="2318" max="2319" width="8.7265625" style="5"/>
    <col min="2320" max="2320" width="8.26953125" style="5" bestFit="1" customWidth="1"/>
    <col min="2321" max="2321" width="8.7265625" style="5" bestFit="1" customWidth="1"/>
    <col min="2322" max="2322" width="7.1796875" style="5" bestFit="1" customWidth="1"/>
    <col min="2323" max="2560" width="8.7265625" style="5"/>
    <col min="2561" max="2561" width="11.453125" style="5" customWidth="1"/>
    <col min="2562" max="2562" width="9.453125" style="5" customWidth="1"/>
    <col min="2563" max="2563" width="11.54296875" style="5" customWidth="1"/>
    <col min="2564" max="2564" width="7.453125" style="5" bestFit="1" customWidth="1"/>
    <col min="2565" max="2565" width="8.54296875" style="5" bestFit="1" customWidth="1"/>
    <col min="2566" max="2566" width="4.26953125" style="5" bestFit="1" customWidth="1"/>
    <col min="2567" max="2567" width="6.54296875" style="5" customWidth="1"/>
    <col min="2568" max="2568" width="8.81640625" style="5" bestFit="1" customWidth="1"/>
    <col min="2569" max="2569" width="7.7265625" style="5" bestFit="1" customWidth="1"/>
    <col min="2570" max="2570" width="8.54296875" style="5" bestFit="1" customWidth="1"/>
    <col min="2571" max="2571" width="7.1796875" style="5" bestFit="1" customWidth="1"/>
    <col min="2572" max="2573" width="9" style="5" bestFit="1" customWidth="1"/>
    <col min="2574" max="2575" width="8.7265625" style="5"/>
    <col min="2576" max="2576" width="8.26953125" style="5" bestFit="1" customWidth="1"/>
    <col min="2577" max="2577" width="8.7265625" style="5" bestFit="1" customWidth="1"/>
    <col min="2578" max="2578" width="7.1796875" style="5" bestFit="1" customWidth="1"/>
    <col min="2579" max="2816" width="8.7265625" style="5"/>
    <col min="2817" max="2817" width="11.453125" style="5" customWidth="1"/>
    <col min="2818" max="2818" width="9.453125" style="5" customWidth="1"/>
    <col min="2819" max="2819" width="11.54296875" style="5" customWidth="1"/>
    <col min="2820" max="2820" width="7.453125" style="5" bestFit="1" customWidth="1"/>
    <col min="2821" max="2821" width="8.54296875" style="5" bestFit="1" customWidth="1"/>
    <col min="2822" max="2822" width="4.26953125" style="5" bestFit="1" customWidth="1"/>
    <col min="2823" max="2823" width="6.54296875" style="5" customWidth="1"/>
    <col min="2824" max="2824" width="8.81640625" style="5" bestFit="1" customWidth="1"/>
    <col min="2825" max="2825" width="7.7265625" style="5" bestFit="1" customWidth="1"/>
    <col min="2826" max="2826" width="8.54296875" style="5" bestFit="1" customWidth="1"/>
    <col min="2827" max="2827" width="7.1796875" style="5" bestFit="1" customWidth="1"/>
    <col min="2828" max="2829" width="9" style="5" bestFit="1" customWidth="1"/>
    <col min="2830" max="2831" width="8.7265625" style="5"/>
    <col min="2832" max="2832" width="8.26953125" style="5" bestFit="1" customWidth="1"/>
    <col min="2833" max="2833" width="8.7265625" style="5" bestFit="1" customWidth="1"/>
    <col min="2834" max="2834" width="7.1796875" style="5" bestFit="1" customWidth="1"/>
    <col min="2835" max="3072" width="8.7265625" style="5"/>
    <col min="3073" max="3073" width="11.453125" style="5" customWidth="1"/>
    <col min="3074" max="3074" width="9.453125" style="5" customWidth="1"/>
    <col min="3075" max="3075" width="11.54296875" style="5" customWidth="1"/>
    <col min="3076" max="3076" width="7.453125" style="5" bestFit="1" customWidth="1"/>
    <col min="3077" max="3077" width="8.54296875" style="5" bestFit="1" customWidth="1"/>
    <col min="3078" max="3078" width="4.26953125" style="5" bestFit="1" customWidth="1"/>
    <col min="3079" max="3079" width="6.54296875" style="5" customWidth="1"/>
    <col min="3080" max="3080" width="8.81640625" style="5" bestFit="1" customWidth="1"/>
    <col min="3081" max="3081" width="7.7265625" style="5" bestFit="1" customWidth="1"/>
    <col min="3082" max="3082" width="8.54296875" style="5" bestFit="1" customWidth="1"/>
    <col min="3083" max="3083" width="7.1796875" style="5" bestFit="1" customWidth="1"/>
    <col min="3084" max="3085" width="9" style="5" bestFit="1" customWidth="1"/>
    <col min="3086" max="3087" width="8.7265625" style="5"/>
    <col min="3088" max="3088" width="8.26953125" style="5" bestFit="1" customWidth="1"/>
    <col min="3089" max="3089" width="8.7265625" style="5" bestFit="1" customWidth="1"/>
    <col min="3090" max="3090" width="7.1796875" style="5" bestFit="1" customWidth="1"/>
    <col min="3091" max="3328" width="8.7265625" style="5"/>
    <col min="3329" max="3329" width="11.453125" style="5" customWidth="1"/>
    <col min="3330" max="3330" width="9.453125" style="5" customWidth="1"/>
    <col min="3331" max="3331" width="11.54296875" style="5" customWidth="1"/>
    <col min="3332" max="3332" width="7.453125" style="5" bestFit="1" customWidth="1"/>
    <col min="3333" max="3333" width="8.54296875" style="5" bestFit="1" customWidth="1"/>
    <col min="3334" max="3334" width="4.26953125" style="5" bestFit="1" customWidth="1"/>
    <col min="3335" max="3335" width="6.54296875" style="5" customWidth="1"/>
    <col min="3336" max="3336" width="8.81640625" style="5" bestFit="1" customWidth="1"/>
    <col min="3337" max="3337" width="7.7265625" style="5" bestFit="1" customWidth="1"/>
    <col min="3338" max="3338" width="8.54296875" style="5" bestFit="1" customWidth="1"/>
    <col min="3339" max="3339" width="7.1796875" style="5" bestFit="1" customWidth="1"/>
    <col min="3340" max="3341" width="9" style="5" bestFit="1" customWidth="1"/>
    <col min="3342" max="3343" width="8.7265625" style="5"/>
    <col min="3344" max="3344" width="8.26953125" style="5" bestFit="1" customWidth="1"/>
    <col min="3345" max="3345" width="8.7265625" style="5" bestFit="1" customWidth="1"/>
    <col min="3346" max="3346" width="7.1796875" style="5" bestFit="1" customWidth="1"/>
    <col min="3347" max="3584" width="8.7265625" style="5"/>
    <col min="3585" max="3585" width="11.453125" style="5" customWidth="1"/>
    <col min="3586" max="3586" width="9.453125" style="5" customWidth="1"/>
    <col min="3587" max="3587" width="11.54296875" style="5" customWidth="1"/>
    <col min="3588" max="3588" width="7.453125" style="5" bestFit="1" customWidth="1"/>
    <col min="3589" max="3589" width="8.54296875" style="5" bestFit="1" customWidth="1"/>
    <col min="3590" max="3590" width="4.26953125" style="5" bestFit="1" customWidth="1"/>
    <col min="3591" max="3591" width="6.54296875" style="5" customWidth="1"/>
    <col min="3592" max="3592" width="8.81640625" style="5" bestFit="1" customWidth="1"/>
    <col min="3593" max="3593" width="7.7265625" style="5" bestFit="1" customWidth="1"/>
    <col min="3594" max="3594" width="8.54296875" style="5" bestFit="1" customWidth="1"/>
    <col min="3595" max="3595" width="7.1796875" style="5" bestFit="1" customWidth="1"/>
    <col min="3596" max="3597" width="9" style="5" bestFit="1" customWidth="1"/>
    <col min="3598" max="3599" width="8.7265625" style="5"/>
    <col min="3600" max="3600" width="8.26953125" style="5" bestFit="1" customWidth="1"/>
    <col min="3601" max="3601" width="8.7265625" style="5" bestFit="1" customWidth="1"/>
    <col min="3602" max="3602" width="7.1796875" style="5" bestFit="1" customWidth="1"/>
    <col min="3603" max="3840" width="8.7265625" style="5"/>
    <col min="3841" max="3841" width="11.453125" style="5" customWidth="1"/>
    <col min="3842" max="3842" width="9.453125" style="5" customWidth="1"/>
    <col min="3843" max="3843" width="11.54296875" style="5" customWidth="1"/>
    <col min="3844" max="3844" width="7.453125" style="5" bestFit="1" customWidth="1"/>
    <col min="3845" max="3845" width="8.54296875" style="5" bestFit="1" customWidth="1"/>
    <col min="3846" max="3846" width="4.26953125" style="5" bestFit="1" customWidth="1"/>
    <col min="3847" max="3847" width="6.54296875" style="5" customWidth="1"/>
    <col min="3848" max="3848" width="8.81640625" style="5" bestFit="1" customWidth="1"/>
    <col min="3849" max="3849" width="7.7265625" style="5" bestFit="1" customWidth="1"/>
    <col min="3850" max="3850" width="8.54296875" style="5" bestFit="1" customWidth="1"/>
    <col min="3851" max="3851" width="7.1796875" style="5" bestFit="1" customWidth="1"/>
    <col min="3852" max="3853" width="9" style="5" bestFit="1" customWidth="1"/>
    <col min="3854" max="3855" width="8.7265625" style="5"/>
    <col min="3856" max="3856" width="8.26953125" style="5" bestFit="1" customWidth="1"/>
    <col min="3857" max="3857" width="8.7265625" style="5" bestFit="1" customWidth="1"/>
    <col min="3858" max="3858" width="7.1796875" style="5" bestFit="1" customWidth="1"/>
    <col min="3859" max="4096" width="8.7265625" style="5"/>
    <col min="4097" max="4097" width="11.453125" style="5" customWidth="1"/>
    <col min="4098" max="4098" width="9.453125" style="5" customWidth="1"/>
    <col min="4099" max="4099" width="11.54296875" style="5" customWidth="1"/>
    <col min="4100" max="4100" width="7.453125" style="5" bestFit="1" customWidth="1"/>
    <col min="4101" max="4101" width="8.54296875" style="5" bestFit="1" customWidth="1"/>
    <col min="4102" max="4102" width="4.26953125" style="5" bestFit="1" customWidth="1"/>
    <col min="4103" max="4103" width="6.54296875" style="5" customWidth="1"/>
    <col min="4104" max="4104" width="8.81640625" style="5" bestFit="1" customWidth="1"/>
    <col min="4105" max="4105" width="7.7265625" style="5" bestFit="1" customWidth="1"/>
    <col min="4106" max="4106" width="8.54296875" style="5" bestFit="1" customWidth="1"/>
    <col min="4107" max="4107" width="7.1796875" style="5" bestFit="1" customWidth="1"/>
    <col min="4108" max="4109" width="9" style="5" bestFit="1" customWidth="1"/>
    <col min="4110" max="4111" width="8.7265625" style="5"/>
    <col min="4112" max="4112" width="8.26953125" style="5" bestFit="1" customWidth="1"/>
    <col min="4113" max="4113" width="8.7265625" style="5" bestFit="1" customWidth="1"/>
    <col min="4114" max="4114" width="7.1796875" style="5" bestFit="1" customWidth="1"/>
    <col min="4115" max="4352" width="8.7265625" style="5"/>
    <col min="4353" max="4353" width="11.453125" style="5" customWidth="1"/>
    <col min="4354" max="4354" width="9.453125" style="5" customWidth="1"/>
    <col min="4355" max="4355" width="11.54296875" style="5" customWidth="1"/>
    <col min="4356" max="4356" width="7.453125" style="5" bestFit="1" customWidth="1"/>
    <col min="4357" max="4357" width="8.54296875" style="5" bestFit="1" customWidth="1"/>
    <col min="4358" max="4358" width="4.26953125" style="5" bestFit="1" customWidth="1"/>
    <col min="4359" max="4359" width="6.54296875" style="5" customWidth="1"/>
    <col min="4360" max="4360" width="8.81640625" style="5" bestFit="1" customWidth="1"/>
    <col min="4361" max="4361" width="7.7265625" style="5" bestFit="1" customWidth="1"/>
    <col min="4362" max="4362" width="8.54296875" style="5" bestFit="1" customWidth="1"/>
    <col min="4363" max="4363" width="7.1796875" style="5" bestFit="1" customWidth="1"/>
    <col min="4364" max="4365" width="9" style="5" bestFit="1" customWidth="1"/>
    <col min="4366" max="4367" width="8.7265625" style="5"/>
    <col min="4368" max="4368" width="8.26953125" style="5" bestFit="1" customWidth="1"/>
    <col min="4369" max="4369" width="8.7265625" style="5" bestFit="1" customWidth="1"/>
    <col min="4370" max="4370" width="7.1796875" style="5" bestFit="1" customWidth="1"/>
    <col min="4371" max="4608" width="8.7265625" style="5"/>
    <col min="4609" max="4609" width="11.453125" style="5" customWidth="1"/>
    <col min="4610" max="4610" width="9.453125" style="5" customWidth="1"/>
    <col min="4611" max="4611" width="11.54296875" style="5" customWidth="1"/>
    <col min="4612" max="4612" width="7.453125" style="5" bestFit="1" customWidth="1"/>
    <col min="4613" max="4613" width="8.54296875" style="5" bestFit="1" customWidth="1"/>
    <col min="4614" max="4614" width="4.26953125" style="5" bestFit="1" customWidth="1"/>
    <col min="4615" max="4615" width="6.54296875" style="5" customWidth="1"/>
    <col min="4616" max="4616" width="8.81640625" style="5" bestFit="1" customWidth="1"/>
    <col min="4617" max="4617" width="7.7265625" style="5" bestFit="1" customWidth="1"/>
    <col min="4618" max="4618" width="8.54296875" style="5" bestFit="1" customWidth="1"/>
    <col min="4619" max="4619" width="7.1796875" style="5" bestFit="1" customWidth="1"/>
    <col min="4620" max="4621" width="9" style="5" bestFit="1" customWidth="1"/>
    <col min="4622" max="4623" width="8.7265625" style="5"/>
    <col min="4624" max="4624" width="8.26953125" style="5" bestFit="1" customWidth="1"/>
    <col min="4625" max="4625" width="8.7265625" style="5" bestFit="1" customWidth="1"/>
    <col min="4626" max="4626" width="7.1796875" style="5" bestFit="1" customWidth="1"/>
    <col min="4627" max="4864" width="8.7265625" style="5"/>
    <col min="4865" max="4865" width="11.453125" style="5" customWidth="1"/>
    <col min="4866" max="4866" width="9.453125" style="5" customWidth="1"/>
    <col min="4867" max="4867" width="11.54296875" style="5" customWidth="1"/>
    <col min="4868" max="4868" width="7.453125" style="5" bestFit="1" customWidth="1"/>
    <col min="4869" max="4869" width="8.54296875" style="5" bestFit="1" customWidth="1"/>
    <col min="4870" max="4870" width="4.26953125" style="5" bestFit="1" customWidth="1"/>
    <col min="4871" max="4871" width="6.54296875" style="5" customWidth="1"/>
    <col min="4872" max="4872" width="8.81640625" style="5" bestFit="1" customWidth="1"/>
    <col min="4873" max="4873" width="7.7265625" style="5" bestFit="1" customWidth="1"/>
    <col min="4874" max="4874" width="8.54296875" style="5" bestFit="1" customWidth="1"/>
    <col min="4875" max="4875" width="7.1796875" style="5" bestFit="1" customWidth="1"/>
    <col min="4876" max="4877" width="9" style="5" bestFit="1" customWidth="1"/>
    <col min="4878" max="4879" width="8.7265625" style="5"/>
    <col min="4880" max="4880" width="8.26953125" style="5" bestFit="1" customWidth="1"/>
    <col min="4881" max="4881" width="8.7265625" style="5" bestFit="1" customWidth="1"/>
    <col min="4882" max="4882" width="7.1796875" style="5" bestFit="1" customWidth="1"/>
    <col min="4883" max="5120" width="8.7265625" style="5"/>
    <col min="5121" max="5121" width="11.453125" style="5" customWidth="1"/>
    <col min="5122" max="5122" width="9.453125" style="5" customWidth="1"/>
    <col min="5123" max="5123" width="11.54296875" style="5" customWidth="1"/>
    <col min="5124" max="5124" width="7.453125" style="5" bestFit="1" customWidth="1"/>
    <col min="5125" max="5125" width="8.54296875" style="5" bestFit="1" customWidth="1"/>
    <col min="5126" max="5126" width="4.26953125" style="5" bestFit="1" customWidth="1"/>
    <col min="5127" max="5127" width="6.54296875" style="5" customWidth="1"/>
    <col min="5128" max="5128" width="8.81640625" style="5" bestFit="1" customWidth="1"/>
    <col min="5129" max="5129" width="7.7265625" style="5" bestFit="1" customWidth="1"/>
    <col min="5130" max="5130" width="8.54296875" style="5" bestFit="1" customWidth="1"/>
    <col min="5131" max="5131" width="7.1796875" style="5" bestFit="1" customWidth="1"/>
    <col min="5132" max="5133" width="9" style="5" bestFit="1" customWidth="1"/>
    <col min="5134" max="5135" width="8.7265625" style="5"/>
    <col min="5136" max="5136" width="8.26953125" style="5" bestFit="1" customWidth="1"/>
    <col min="5137" max="5137" width="8.7265625" style="5" bestFit="1" customWidth="1"/>
    <col min="5138" max="5138" width="7.1796875" style="5" bestFit="1" customWidth="1"/>
    <col min="5139" max="5376" width="8.7265625" style="5"/>
    <col min="5377" max="5377" width="11.453125" style="5" customWidth="1"/>
    <col min="5378" max="5378" width="9.453125" style="5" customWidth="1"/>
    <col min="5379" max="5379" width="11.54296875" style="5" customWidth="1"/>
    <col min="5380" max="5380" width="7.453125" style="5" bestFit="1" customWidth="1"/>
    <col min="5381" max="5381" width="8.54296875" style="5" bestFit="1" customWidth="1"/>
    <col min="5382" max="5382" width="4.26953125" style="5" bestFit="1" customWidth="1"/>
    <col min="5383" max="5383" width="6.54296875" style="5" customWidth="1"/>
    <col min="5384" max="5384" width="8.81640625" style="5" bestFit="1" customWidth="1"/>
    <col min="5385" max="5385" width="7.7265625" style="5" bestFit="1" customWidth="1"/>
    <col min="5386" max="5386" width="8.54296875" style="5" bestFit="1" customWidth="1"/>
    <col min="5387" max="5387" width="7.1796875" style="5" bestFit="1" customWidth="1"/>
    <col min="5388" max="5389" width="9" style="5" bestFit="1" customWidth="1"/>
    <col min="5390" max="5391" width="8.7265625" style="5"/>
    <col min="5392" max="5392" width="8.26953125" style="5" bestFit="1" customWidth="1"/>
    <col min="5393" max="5393" width="8.7265625" style="5" bestFit="1" customWidth="1"/>
    <col min="5394" max="5394" width="7.1796875" style="5" bestFit="1" customWidth="1"/>
    <col min="5395" max="5632" width="8.7265625" style="5"/>
    <col min="5633" max="5633" width="11.453125" style="5" customWidth="1"/>
    <col min="5634" max="5634" width="9.453125" style="5" customWidth="1"/>
    <col min="5635" max="5635" width="11.54296875" style="5" customWidth="1"/>
    <col min="5636" max="5636" width="7.453125" style="5" bestFit="1" customWidth="1"/>
    <col min="5637" max="5637" width="8.54296875" style="5" bestFit="1" customWidth="1"/>
    <col min="5638" max="5638" width="4.26953125" style="5" bestFit="1" customWidth="1"/>
    <col min="5639" max="5639" width="6.54296875" style="5" customWidth="1"/>
    <col min="5640" max="5640" width="8.81640625" style="5" bestFit="1" customWidth="1"/>
    <col min="5641" max="5641" width="7.7265625" style="5" bestFit="1" customWidth="1"/>
    <col min="5642" max="5642" width="8.54296875" style="5" bestFit="1" customWidth="1"/>
    <col min="5643" max="5643" width="7.1796875" style="5" bestFit="1" customWidth="1"/>
    <col min="5644" max="5645" width="9" style="5" bestFit="1" customWidth="1"/>
    <col min="5646" max="5647" width="8.7265625" style="5"/>
    <col min="5648" max="5648" width="8.26953125" style="5" bestFit="1" customWidth="1"/>
    <col min="5649" max="5649" width="8.7265625" style="5" bestFit="1" customWidth="1"/>
    <col min="5650" max="5650" width="7.1796875" style="5" bestFit="1" customWidth="1"/>
    <col min="5651" max="5888" width="8.7265625" style="5"/>
    <col min="5889" max="5889" width="11.453125" style="5" customWidth="1"/>
    <col min="5890" max="5890" width="9.453125" style="5" customWidth="1"/>
    <col min="5891" max="5891" width="11.54296875" style="5" customWidth="1"/>
    <col min="5892" max="5892" width="7.453125" style="5" bestFit="1" customWidth="1"/>
    <col min="5893" max="5893" width="8.54296875" style="5" bestFit="1" customWidth="1"/>
    <col min="5894" max="5894" width="4.26953125" style="5" bestFit="1" customWidth="1"/>
    <col min="5895" max="5895" width="6.54296875" style="5" customWidth="1"/>
    <col min="5896" max="5896" width="8.81640625" style="5" bestFit="1" customWidth="1"/>
    <col min="5897" max="5897" width="7.7265625" style="5" bestFit="1" customWidth="1"/>
    <col min="5898" max="5898" width="8.54296875" style="5" bestFit="1" customWidth="1"/>
    <col min="5899" max="5899" width="7.1796875" style="5" bestFit="1" customWidth="1"/>
    <col min="5900" max="5901" width="9" style="5" bestFit="1" customWidth="1"/>
    <col min="5902" max="5903" width="8.7265625" style="5"/>
    <col min="5904" max="5904" width="8.26953125" style="5" bestFit="1" customWidth="1"/>
    <col min="5905" max="5905" width="8.7265625" style="5" bestFit="1" customWidth="1"/>
    <col min="5906" max="5906" width="7.1796875" style="5" bestFit="1" customWidth="1"/>
    <col min="5907" max="6144" width="8.7265625" style="5"/>
    <col min="6145" max="6145" width="11.453125" style="5" customWidth="1"/>
    <col min="6146" max="6146" width="9.453125" style="5" customWidth="1"/>
    <col min="6147" max="6147" width="11.54296875" style="5" customWidth="1"/>
    <col min="6148" max="6148" width="7.453125" style="5" bestFit="1" customWidth="1"/>
    <col min="6149" max="6149" width="8.54296875" style="5" bestFit="1" customWidth="1"/>
    <col min="6150" max="6150" width="4.26953125" style="5" bestFit="1" customWidth="1"/>
    <col min="6151" max="6151" width="6.54296875" style="5" customWidth="1"/>
    <col min="6152" max="6152" width="8.81640625" style="5" bestFit="1" customWidth="1"/>
    <col min="6153" max="6153" width="7.7265625" style="5" bestFit="1" customWidth="1"/>
    <col min="6154" max="6154" width="8.54296875" style="5" bestFit="1" customWidth="1"/>
    <col min="6155" max="6155" width="7.1796875" style="5" bestFit="1" customWidth="1"/>
    <col min="6156" max="6157" width="9" style="5" bestFit="1" customWidth="1"/>
    <col min="6158" max="6159" width="8.7265625" style="5"/>
    <col min="6160" max="6160" width="8.26953125" style="5" bestFit="1" customWidth="1"/>
    <col min="6161" max="6161" width="8.7265625" style="5" bestFit="1" customWidth="1"/>
    <col min="6162" max="6162" width="7.1796875" style="5" bestFit="1" customWidth="1"/>
    <col min="6163" max="6400" width="8.7265625" style="5"/>
    <col min="6401" max="6401" width="11.453125" style="5" customWidth="1"/>
    <col min="6402" max="6402" width="9.453125" style="5" customWidth="1"/>
    <col min="6403" max="6403" width="11.54296875" style="5" customWidth="1"/>
    <col min="6404" max="6404" width="7.453125" style="5" bestFit="1" customWidth="1"/>
    <col min="6405" max="6405" width="8.54296875" style="5" bestFit="1" customWidth="1"/>
    <col min="6406" max="6406" width="4.26953125" style="5" bestFit="1" customWidth="1"/>
    <col min="6407" max="6407" width="6.54296875" style="5" customWidth="1"/>
    <col min="6408" max="6408" width="8.81640625" style="5" bestFit="1" customWidth="1"/>
    <col min="6409" max="6409" width="7.7265625" style="5" bestFit="1" customWidth="1"/>
    <col min="6410" max="6410" width="8.54296875" style="5" bestFit="1" customWidth="1"/>
    <col min="6411" max="6411" width="7.1796875" style="5" bestFit="1" customWidth="1"/>
    <col min="6412" max="6413" width="9" style="5" bestFit="1" customWidth="1"/>
    <col min="6414" max="6415" width="8.7265625" style="5"/>
    <col min="6416" max="6416" width="8.26953125" style="5" bestFit="1" customWidth="1"/>
    <col min="6417" max="6417" width="8.7265625" style="5" bestFit="1" customWidth="1"/>
    <col min="6418" max="6418" width="7.1796875" style="5" bestFit="1" customWidth="1"/>
    <col min="6419" max="6656" width="8.7265625" style="5"/>
    <col min="6657" max="6657" width="11.453125" style="5" customWidth="1"/>
    <col min="6658" max="6658" width="9.453125" style="5" customWidth="1"/>
    <col min="6659" max="6659" width="11.54296875" style="5" customWidth="1"/>
    <col min="6660" max="6660" width="7.453125" style="5" bestFit="1" customWidth="1"/>
    <col min="6661" max="6661" width="8.54296875" style="5" bestFit="1" customWidth="1"/>
    <col min="6662" max="6662" width="4.26953125" style="5" bestFit="1" customWidth="1"/>
    <col min="6663" max="6663" width="6.54296875" style="5" customWidth="1"/>
    <col min="6664" max="6664" width="8.81640625" style="5" bestFit="1" customWidth="1"/>
    <col min="6665" max="6665" width="7.7265625" style="5" bestFit="1" customWidth="1"/>
    <col min="6666" max="6666" width="8.54296875" style="5" bestFit="1" customWidth="1"/>
    <col min="6667" max="6667" width="7.1796875" style="5" bestFit="1" customWidth="1"/>
    <col min="6668" max="6669" width="9" style="5" bestFit="1" customWidth="1"/>
    <col min="6670" max="6671" width="8.7265625" style="5"/>
    <col min="6672" max="6672" width="8.26953125" style="5" bestFit="1" customWidth="1"/>
    <col min="6673" max="6673" width="8.7265625" style="5" bestFit="1" customWidth="1"/>
    <col min="6674" max="6674" width="7.1796875" style="5" bestFit="1" customWidth="1"/>
    <col min="6675" max="6912" width="8.7265625" style="5"/>
    <col min="6913" max="6913" width="11.453125" style="5" customWidth="1"/>
    <col min="6914" max="6914" width="9.453125" style="5" customWidth="1"/>
    <col min="6915" max="6915" width="11.54296875" style="5" customWidth="1"/>
    <col min="6916" max="6916" width="7.453125" style="5" bestFit="1" customWidth="1"/>
    <col min="6917" max="6917" width="8.54296875" style="5" bestFit="1" customWidth="1"/>
    <col min="6918" max="6918" width="4.26953125" style="5" bestFit="1" customWidth="1"/>
    <col min="6919" max="6919" width="6.54296875" style="5" customWidth="1"/>
    <col min="6920" max="6920" width="8.81640625" style="5" bestFit="1" customWidth="1"/>
    <col min="6921" max="6921" width="7.7265625" style="5" bestFit="1" customWidth="1"/>
    <col min="6922" max="6922" width="8.54296875" style="5" bestFit="1" customWidth="1"/>
    <col min="6923" max="6923" width="7.1796875" style="5" bestFit="1" customWidth="1"/>
    <col min="6924" max="6925" width="9" style="5" bestFit="1" customWidth="1"/>
    <col min="6926" max="6927" width="8.7265625" style="5"/>
    <col min="6928" max="6928" width="8.26953125" style="5" bestFit="1" customWidth="1"/>
    <col min="6929" max="6929" width="8.7265625" style="5" bestFit="1" customWidth="1"/>
    <col min="6930" max="6930" width="7.1796875" style="5" bestFit="1" customWidth="1"/>
    <col min="6931" max="7168" width="8.7265625" style="5"/>
    <col min="7169" max="7169" width="11.453125" style="5" customWidth="1"/>
    <col min="7170" max="7170" width="9.453125" style="5" customWidth="1"/>
    <col min="7171" max="7171" width="11.54296875" style="5" customWidth="1"/>
    <col min="7172" max="7172" width="7.453125" style="5" bestFit="1" customWidth="1"/>
    <col min="7173" max="7173" width="8.54296875" style="5" bestFit="1" customWidth="1"/>
    <col min="7174" max="7174" width="4.26953125" style="5" bestFit="1" customWidth="1"/>
    <col min="7175" max="7175" width="6.54296875" style="5" customWidth="1"/>
    <col min="7176" max="7176" width="8.81640625" style="5" bestFit="1" customWidth="1"/>
    <col min="7177" max="7177" width="7.7265625" style="5" bestFit="1" customWidth="1"/>
    <col min="7178" max="7178" width="8.54296875" style="5" bestFit="1" customWidth="1"/>
    <col min="7179" max="7179" width="7.1796875" style="5" bestFit="1" customWidth="1"/>
    <col min="7180" max="7181" width="9" style="5" bestFit="1" customWidth="1"/>
    <col min="7182" max="7183" width="8.7265625" style="5"/>
    <col min="7184" max="7184" width="8.26953125" style="5" bestFit="1" customWidth="1"/>
    <col min="7185" max="7185" width="8.7265625" style="5" bestFit="1" customWidth="1"/>
    <col min="7186" max="7186" width="7.1796875" style="5" bestFit="1" customWidth="1"/>
    <col min="7187" max="7424" width="8.7265625" style="5"/>
    <col min="7425" max="7425" width="11.453125" style="5" customWidth="1"/>
    <col min="7426" max="7426" width="9.453125" style="5" customWidth="1"/>
    <col min="7427" max="7427" width="11.54296875" style="5" customWidth="1"/>
    <col min="7428" max="7428" width="7.453125" style="5" bestFit="1" customWidth="1"/>
    <col min="7429" max="7429" width="8.54296875" style="5" bestFit="1" customWidth="1"/>
    <col min="7430" max="7430" width="4.26953125" style="5" bestFit="1" customWidth="1"/>
    <col min="7431" max="7431" width="6.54296875" style="5" customWidth="1"/>
    <col min="7432" max="7432" width="8.81640625" style="5" bestFit="1" customWidth="1"/>
    <col min="7433" max="7433" width="7.7265625" style="5" bestFit="1" customWidth="1"/>
    <col min="7434" max="7434" width="8.54296875" style="5" bestFit="1" customWidth="1"/>
    <col min="7435" max="7435" width="7.1796875" style="5" bestFit="1" customWidth="1"/>
    <col min="7436" max="7437" width="9" style="5" bestFit="1" customWidth="1"/>
    <col min="7438" max="7439" width="8.7265625" style="5"/>
    <col min="7440" max="7440" width="8.26953125" style="5" bestFit="1" customWidth="1"/>
    <col min="7441" max="7441" width="8.7265625" style="5" bestFit="1" customWidth="1"/>
    <col min="7442" max="7442" width="7.1796875" style="5" bestFit="1" customWidth="1"/>
    <col min="7443" max="7680" width="8.7265625" style="5"/>
    <col min="7681" max="7681" width="11.453125" style="5" customWidth="1"/>
    <col min="7682" max="7682" width="9.453125" style="5" customWidth="1"/>
    <col min="7683" max="7683" width="11.54296875" style="5" customWidth="1"/>
    <col min="7684" max="7684" width="7.453125" style="5" bestFit="1" customWidth="1"/>
    <col min="7685" max="7685" width="8.54296875" style="5" bestFit="1" customWidth="1"/>
    <col min="7686" max="7686" width="4.26953125" style="5" bestFit="1" customWidth="1"/>
    <col min="7687" max="7687" width="6.54296875" style="5" customWidth="1"/>
    <col min="7688" max="7688" width="8.81640625" style="5" bestFit="1" customWidth="1"/>
    <col min="7689" max="7689" width="7.7265625" style="5" bestFit="1" customWidth="1"/>
    <col min="7690" max="7690" width="8.54296875" style="5" bestFit="1" customWidth="1"/>
    <col min="7691" max="7691" width="7.1796875" style="5" bestFit="1" customWidth="1"/>
    <col min="7692" max="7693" width="9" style="5" bestFit="1" customWidth="1"/>
    <col min="7694" max="7695" width="8.7265625" style="5"/>
    <col min="7696" max="7696" width="8.26953125" style="5" bestFit="1" customWidth="1"/>
    <col min="7697" max="7697" width="8.7265625" style="5" bestFit="1" customWidth="1"/>
    <col min="7698" max="7698" width="7.1796875" style="5" bestFit="1" customWidth="1"/>
    <col min="7699" max="7936" width="8.7265625" style="5"/>
    <col min="7937" max="7937" width="11.453125" style="5" customWidth="1"/>
    <col min="7938" max="7938" width="9.453125" style="5" customWidth="1"/>
    <col min="7939" max="7939" width="11.54296875" style="5" customWidth="1"/>
    <col min="7940" max="7940" width="7.453125" style="5" bestFit="1" customWidth="1"/>
    <col min="7941" max="7941" width="8.54296875" style="5" bestFit="1" customWidth="1"/>
    <col min="7942" max="7942" width="4.26953125" style="5" bestFit="1" customWidth="1"/>
    <col min="7943" max="7943" width="6.54296875" style="5" customWidth="1"/>
    <col min="7944" max="7944" width="8.81640625" style="5" bestFit="1" customWidth="1"/>
    <col min="7945" max="7945" width="7.7265625" style="5" bestFit="1" customWidth="1"/>
    <col min="7946" max="7946" width="8.54296875" style="5" bestFit="1" customWidth="1"/>
    <col min="7947" max="7947" width="7.1796875" style="5" bestFit="1" customWidth="1"/>
    <col min="7948" max="7949" width="9" style="5" bestFit="1" customWidth="1"/>
    <col min="7950" max="7951" width="8.7265625" style="5"/>
    <col min="7952" max="7952" width="8.26953125" style="5" bestFit="1" customWidth="1"/>
    <col min="7953" max="7953" width="8.7265625" style="5" bestFit="1" customWidth="1"/>
    <col min="7954" max="7954" width="7.1796875" style="5" bestFit="1" customWidth="1"/>
    <col min="7955" max="8192" width="8.7265625" style="5"/>
    <col min="8193" max="8193" width="11.453125" style="5" customWidth="1"/>
    <col min="8194" max="8194" width="9.453125" style="5" customWidth="1"/>
    <col min="8195" max="8195" width="11.54296875" style="5" customWidth="1"/>
    <col min="8196" max="8196" width="7.453125" style="5" bestFit="1" customWidth="1"/>
    <col min="8197" max="8197" width="8.54296875" style="5" bestFit="1" customWidth="1"/>
    <col min="8198" max="8198" width="4.26953125" style="5" bestFit="1" customWidth="1"/>
    <col min="8199" max="8199" width="6.54296875" style="5" customWidth="1"/>
    <col min="8200" max="8200" width="8.81640625" style="5" bestFit="1" customWidth="1"/>
    <col min="8201" max="8201" width="7.7265625" style="5" bestFit="1" customWidth="1"/>
    <col min="8202" max="8202" width="8.54296875" style="5" bestFit="1" customWidth="1"/>
    <col min="8203" max="8203" width="7.1796875" style="5" bestFit="1" customWidth="1"/>
    <col min="8204" max="8205" width="9" style="5" bestFit="1" customWidth="1"/>
    <col min="8206" max="8207" width="8.7265625" style="5"/>
    <col min="8208" max="8208" width="8.26953125" style="5" bestFit="1" customWidth="1"/>
    <col min="8209" max="8209" width="8.7265625" style="5" bestFit="1" customWidth="1"/>
    <col min="8210" max="8210" width="7.1796875" style="5" bestFit="1" customWidth="1"/>
    <col min="8211" max="8448" width="8.7265625" style="5"/>
    <col min="8449" max="8449" width="11.453125" style="5" customWidth="1"/>
    <col min="8450" max="8450" width="9.453125" style="5" customWidth="1"/>
    <col min="8451" max="8451" width="11.54296875" style="5" customWidth="1"/>
    <col min="8452" max="8452" width="7.453125" style="5" bestFit="1" customWidth="1"/>
    <col min="8453" max="8453" width="8.54296875" style="5" bestFit="1" customWidth="1"/>
    <col min="8454" max="8454" width="4.26953125" style="5" bestFit="1" customWidth="1"/>
    <col min="8455" max="8455" width="6.54296875" style="5" customWidth="1"/>
    <col min="8456" max="8456" width="8.81640625" style="5" bestFit="1" customWidth="1"/>
    <col min="8457" max="8457" width="7.7265625" style="5" bestFit="1" customWidth="1"/>
    <col min="8458" max="8458" width="8.54296875" style="5" bestFit="1" customWidth="1"/>
    <col min="8459" max="8459" width="7.1796875" style="5" bestFit="1" customWidth="1"/>
    <col min="8460" max="8461" width="9" style="5" bestFit="1" customWidth="1"/>
    <col min="8462" max="8463" width="8.7265625" style="5"/>
    <col min="8464" max="8464" width="8.26953125" style="5" bestFit="1" customWidth="1"/>
    <col min="8465" max="8465" width="8.7265625" style="5" bestFit="1" customWidth="1"/>
    <col min="8466" max="8466" width="7.1796875" style="5" bestFit="1" customWidth="1"/>
    <col min="8467" max="8704" width="8.7265625" style="5"/>
    <col min="8705" max="8705" width="11.453125" style="5" customWidth="1"/>
    <col min="8706" max="8706" width="9.453125" style="5" customWidth="1"/>
    <col min="8707" max="8707" width="11.54296875" style="5" customWidth="1"/>
    <col min="8708" max="8708" width="7.453125" style="5" bestFit="1" customWidth="1"/>
    <col min="8709" max="8709" width="8.54296875" style="5" bestFit="1" customWidth="1"/>
    <col min="8710" max="8710" width="4.26953125" style="5" bestFit="1" customWidth="1"/>
    <col min="8711" max="8711" width="6.54296875" style="5" customWidth="1"/>
    <col min="8712" max="8712" width="8.81640625" style="5" bestFit="1" customWidth="1"/>
    <col min="8713" max="8713" width="7.7265625" style="5" bestFit="1" customWidth="1"/>
    <col min="8714" max="8714" width="8.54296875" style="5" bestFit="1" customWidth="1"/>
    <col min="8715" max="8715" width="7.1796875" style="5" bestFit="1" customWidth="1"/>
    <col min="8716" max="8717" width="9" style="5" bestFit="1" customWidth="1"/>
    <col min="8718" max="8719" width="8.7265625" style="5"/>
    <col min="8720" max="8720" width="8.26953125" style="5" bestFit="1" customWidth="1"/>
    <col min="8721" max="8721" width="8.7265625" style="5" bestFit="1" customWidth="1"/>
    <col min="8722" max="8722" width="7.1796875" style="5" bestFit="1" customWidth="1"/>
    <col min="8723" max="8960" width="8.7265625" style="5"/>
    <col min="8961" max="8961" width="11.453125" style="5" customWidth="1"/>
    <col min="8962" max="8962" width="9.453125" style="5" customWidth="1"/>
    <col min="8963" max="8963" width="11.54296875" style="5" customWidth="1"/>
    <col min="8964" max="8964" width="7.453125" style="5" bestFit="1" customWidth="1"/>
    <col min="8965" max="8965" width="8.54296875" style="5" bestFit="1" customWidth="1"/>
    <col min="8966" max="8966" width="4.26953125" style="5" bestFit="1" customWidth="1"/>
    <col min="8967" max="8967" width="6.54296875" style="5" customWidth="1"/>
    <col min="8968" max="8968" width="8.81640625" style="5" bestFit="1" customWidth="1"/>
    <col min="8969" max="8969" width="7.7265625" style="5" bestFit="1" customWidth="1"/>
    <col min="8970" max="8970" width="8.54296875" style="5" bestFit="1" customWidth="1"/>
    <col min="8971" max="8971" width="7.1796875" style="5" bestFit="1" customWidth="1"/>
    <col min="8972" max="8973" width="9" style="5" bestFit="1" customWidth="1"/>
    <col min="8974" max="8975" width="8.7265625" style="5"/>
    <col min="8976" max="8976" width="8.26953125" style="5" bestFit="1" customWidth="1"/>
    <col min="8977" max="8977" width="8.7265625" style="5" bestFit="1" customWidth="1"/>
    <col min="8978" max="8978" width="7.1796875" style="5" bestFit="1" customWidth="1"/>
    <col min="8979" max="9216" width="8.7265625" style="5"/>
    <col min="9217" max="9217" width="11.453125" style="5" customWidth="1"/>
    <col min="9218" max="9218" width="9.453125" style="5" customWidth="1"/>
    <col min="9219" max="9219" width="11.54296875" style="5" customWidth="1"/>
    <col min="9220" max="9220" width="7.453125" style="5" bestFit="1" customWidth="1"/>
    <col min="9221" max="9221" width="8.54296875" style="5" bestFit="1" customWidth="1"/>
    <col min="9222" max="9222" width="4.26953125" style="5" bestFit="1" customWidth="1"/>
    <col min="9223" max="9223" width="6.54296875" style="5" customWidth="1"/>
    <col min="9224" max="9224" width="8.81640625" style="5" bestFit="1" customWidth="1"/>
    <col min="9225" max="9225" width="7.7265625" style="5" bestFit="1" customWidth="1"/>
    <col min="9226" max="9226" width="8.54296875" style="5" bestFit="1" customWidth="1"/>
    <col min="9227" max="9227" width="7.1796875" style="5" bestFit="1" customWidth="1"/>
    <col min="9228" max="9229" width="9" style="5" bestFit="1" customWidth="1"/>
    <col min="9230" max="9231" width="8.7265625" style="5"/>
    <col min="9232" max="9232" width="8.26953125" style="5" bestFit="1" customWidth="1"/>
    <col min="9233" max="9233" width="8.7265625" style="5" bestFit="1" customWidth="1"/>
    <col min="9234" max="9234" width="7.1796875" style="5" bestFit="1" customWidth="1"/>
    <col min="9235" max="9472" width="8.7265625" style="5"/>
    <col min="9473" max="9473" width="11.453125" style="5" customWidth="1"/>
    <col min="9474" max="9474" width="9.453125" style="5" customWidth="1"/>
    <col min="9475" max="9475" width="11.54296875" style="5" customWidth="1"/>
    <col min="9476" max="9476" width="7.453125" style="5" bestFit="1" customWidth="1"/>
    <col min="9477" max="9477" width="8.54296875" style="5" bestFit="1" customWidth="1"/>
    <col min="9478" max="9478" width="4.26953125" style="5" bestFit="1" customWidth="1"/>
    <col min="9479" max="9479" width="6.54296875" style="5" customWidth="1"/>
    <col min="9480" max="9480" width="8.81640625" style="5" bestFit="1" customWidth="1"/>
    <col min="9481" max="9481" width="7.7265625" style="5" bestFit="1" customWidth="1"/>
    <col min="9482" max="9482" width="8.54296875" style="5" bestFit="1" customWidth="1"/>
    <col min="9483" max="9483" width="7.1796875" style="5" bestFit="1" customWidth="1"/>
    <col min="9484" max="9485" width="9" style="5" bestFit="1" customWidth="1"/>
    <col min="9486" max="9487" width="8.7265625" style="5"/>
    <col min="9488" max="9488" width="8.26953125" style="5" bestFit="1" customWidth="1"/>
    <col min="9489" max="9489" width="8.7265625" style="5" bestFit="1" customWidth="1"/>
    <col min="9490" max="9490" width="7.1796875" style="5" bestFit="1" customWidth="1"/>
    <col min="9491" max="9728" width="8.7265625" style="5"/>
    <col min="9729" max="9729" width="11.453125" style="5" customWidth="1"/>
    <col min="9730" max="9730" width="9.453125" style="5" customWidth="1"/>
    <col min="9731" max="9731" width="11.54296875" style="5" customWidth="1"/>
    <col min="9732" max="9732" width="7.453125" style="5" bestFit="1" customWidth="1"/>
    <col min="9733" max="9733" width="8.54296875" style="5" bestFit="1" customWidth="1"/>
    <col min="9734" max="9734" width="4.26953125" style="5" bestFit="1" customWidth="1"/>
    <col min="9735" max="9735" width="6.54296875" style="5" customWidth="1"/>
    <col min="9736" max="9736" width="8.81640625" style="5" bestFit="1" customWidth="1"/>
    <col min="9737" max="9737" width="7.7265625" style="5" bestFit="1" customWidth="1"/>
    <col min="9738" max="9738" width="8.54296875" style="5" bestFit="1" customWidth="1"/>
    <col min="9739" max="9739" width="7.1796875" style="5" bestFit="1" customWidth="1"/>
    <col min="9740" max="9741" width="9" style="5" bestFit="1" customWidth="1"/>
    <col min="9742" max="9743" width="8.7265625" style="5"/>
    <col min="9744" max="9744" width="8.26953125" style="5" bestFit="1" customWidth="1"/>
    <col min="9745" max="9745" width="8.7265625" style="5" bestFit="1" customWidth="1"/>
    <col min="9746" max="9746" width="7.1796875" style="5" bestFit="1" customWidth="1"/>
    <col min="9747" max="9984" width="8.7265625" style="5"/>
    <col min="9985" max="9985" width="11.453125" style="5" customWidth="1"/>
    <col min="9986" max="9986" width="9.453125" style="5" customWidth="1"/>
    <col min="9987" max="9987" width="11.54296875" style="5" customWidth="1"/>
    <col min="9988" max="9988" width="7.453125" style="5" bestFit="1" customWidth="1"/>
    <col min="9989" max="9989" width="8.54296875" style="5" bestFit="1" customWidth="1"/>
    <col min="9990" max="9990" width="4.26953125" style="5" bestFit="1" customWidth="1"/>
    <col min="9991" max="9991" width="6.54296875" style="5" customWidth="1"/>
    <col min="9992" max="9992" width="8.81640625" style="5" bestFit="1" customWidth="1"/>
    <col min="9993" max="9993" width="7.7265625" style="5" bestFit="1" customWidth="1"/>
    <col min="9994" max="9994" width="8.54296875" style="5" bestFit="1" customWidth="1"/>
    <col min="9995" max="9995" width="7.1796875" style="5" bestFit="1" customWidth="1"/>
    <col min="9996" max="9997" width="9" style="5" bestFit="1" customWidth="1"/>
    <col min="9998" max="9999" width="8.7265625" style="5"/>
    <col min="10000" max="10000" width="8.26953125" style="5" bestFit="1" customWidth="1"/>
    <col min="10001" max="10001" width="8.7265625" style="5" bestFit="1" customWidth="1"/>
    <col min="10002" max="10002" width="7.1796875" style="5" bestFit="1" customWidth="1"/>
    <col min="10003" max="10240" width="8.7265625" style="5"/>
    <col min="10241" max="10241" width="11.453125" style="5" customWidth="1"/>
    <col min="10242" max="10242" width="9.453125" style="5" customWidth="1"/>
    <col min="10243" max="10243" width="11.54296875" style="5" customWidth="1"/>
    <col min="10244" max="10244" width="7.453125" style="5" bestFit="1" customWidth="1"/>
    <col min="10245" max="10245" width="8.54296875" style="5" bestFit="1" customWidth="1"/>
    <col min="10246" max="10246" width="4.26953125" style="5" bestFit="1" customWidth="1"/>
    <col min="10247" max="10247" width="6.54296875" style="5" customWidth="1"/>
    <col min="10248" max="10248" width="8.81640625" style="5" bestFit="1" customWidth="1"/>
    <col min="10249" max="10249" width="7.7265625" style="5" bestFit="1" customWidth="1"/>
    <col min="10250" max="10250" width="8.54296875" style="5" bestFit="1" customWidth="1"/>
    <col min="10251" max="10251" width="7.1796875" style="5" bestFit="1" customWidth="1"/>
    <col min="10252" max="10253" width="9" style="5" bestFit="1" customWidth="1"/>
    <col min="10254" max="10255" width="8.7265625" style="5"/>
    <col min="10256" max="10256" width="8.26953125" style="5" bestFit="1" customWidth="1"/>
    <col min="10257" max="10257" width="8.7265625" style="5" bestFit="1" customWidth="1"/>
    <col min="10258" max="10258" width="7.1796875" style="5" bestFit="1" customWidth="1"/>
    <col min="10259" max="10496" width="8.7265625" style="5"/>
    <col min="10497" max="10497" width="11.453125" style="5" customWidth="1"/>
    <col min="10498" max="10498" width="9.453125" style="5" customWidth="1"/>
    <col min="10499" max="10499" width="11.54296875" style="5" customWidth="1"/>
    <col min="10500" max="10500" width="7.453125" style="5" bestFit="1" customWidth="1"/>
    <col min="10501" max="10501" width="8.54296875" style="5" bestFit="1" customWidth="1"/>
    <col min="10502" max="10502" width="4.26953125" style="5" bestFit="1" customWidth="1"/>
    <col min="10503" max="10503" width="6.54296875" style="5" customWidth="1"/>
    <col min="10504" max="10504" width="8.81640625" style="5" bestFit="1" customWidth="1"/>
    <col min="10505" max="10505" width="7.7265625" style="5" bestFit="1" customWidth="1"/>
    <col min="10506" max="10506" width="8.54296875" style="5" bestFit="1" customWidth="1"/>
    <col min="10507" max="10507" width="7.1796875" style="5" bestFit="1" customWidth="1"/>
    <col min="10508" max="10509" width="9" style="5" bestFit="1" customWidth="1"/>
    <col min="10510" max="10511" width="8.7265625" style="5"/>
    <col min="10512" max="10512" width="8.26953125" style="5" bestFit="1" customWidth="1"/>
    <col min="10513" max="10513" width="8.7265625" style="5" bestFit="1" customWidth="1"/>
    <col min="10514" max="10514" width="7.1796875" style="5" bestFit="1" customWidth="1"/>
    <col min="10515" max="10752" width="8.7265625" style="5"/>
    <col min="10753" max="10753" width="11.453125" style="5" customWidth="1"/>
    <col min="10754" max="10754" width="9.453125" style="5" customWidth="1"/>
    <col min="10755" max="10755" width="11.54296875" style="5" customWidth="1"/>
    <col min="10756" max="10756" width="7.453125" style="5" bestFit="1" customWidth="1"/>
    <col min="10757" max="10757" width="8.54296875" style="5" bestFit="1" customWidth="1"/>
    <col min="10758" max="10758" width="4.26953125" style="5" bestFit="1" customWidth="1"/>
    <col min="10759" max="10759" width="6.54296875" style="5" customWidth="1"/>
    <col min="10760" max="10760" width="8.81640625" style="5" bestFit="1" customWidth="1"/>
    <col min="10761" max="10761" width="7.7265625" style="5" bestFit="1" customWidth="1"/>
    <col min="10762" max="10762" width="8.54296875" style="5" bestFit="1" customWidth="1"/>
    <col min="10763" max="10763" width="7.1796875" style="5" bestFit="1" customWidth="1"/>
    <col min="10764" max="10765" width="9" style="5" bestFit="1" customWidth="1"/>
    <col min="10766" max="10767" width="8.7265625" style="5"/>
    <col min="10768" max="10768" width="8.26953125" style="5" bestFit="1" customWidth="1"/>
    <col min="10769" max="10769" width="8.7265625" style="5" bestFit="1" customWidth="1"/>
    <col min="10770" max="10770" width="7.1796875" style="5" bestFit="1" customWidth="1"/>
    <col min="10771" max="11008" width="8.7265625" style="5"/>
    <col min="11009" max="11009" width="11.453125" style="5" customWidth="1"/>
    <col min="11010" max="11010" width="9.453125" style="5" customWidth="1"/>
    <col min="11011" max="11011" width="11.54296875" style="5" customWidth="1"/>
    <col min="11012" max="11012" width="7.453125" style="5" bestFit="1" customWidth="1"/>
    <col min="11013" max="11013" width="8.54296875" style="5" bestFit="1" customWidth="1"/>
    <col min="11014" max="11014" width="4.26953125" style="5" bestFit="1" customWidth="1"/>
    <col min="11015" max="11015" width="6.54296875" style="5" customWidth="1"/>
    <col min="11016" max="11016" width="8.81640625" style="5" bestFit="1" customWidth="1"/>
    <col min="11017" max="11017" width="7.7265625" style="5" bestFit="1" customWidth="1"/>
    <col min="11018" max="11018" width="8.54296875" style="5" bestFit="1" customWidth="1"/>
    <col min="11019" max="11019" width="7.1796875" style="5" bestFit="1" customWidth="1"/>
    <col min="11020" max="11021" width="9" style="5" bestFit="1" customWidth="1"/>
    <col min="11022" max="11023" width="8.7265625" style="5"/>
    <col min="11024" max="11024" width="8.26953125" style="5" bestFit="1" customWidth="1"/>
    <col min="11025" max="11025" width="8.7265625" style="5" bestFit="1" customWidth="1"/>
    <col min="11026" max="11026" width="7.1796875" style="5" bestFit="1" customWidth="1"/>
    <col min="11027" max="11264" width="8.7265625" style="5"/>
    <col min="11265" max="11265" width="11.453125" style="5" customWidth="1"/>
    <col min="11266" max="11266" width="9.453125" style="5" customWidth="1"/>
    <col min="11267" max="11267" width="11.54296875" style="5" customWidth="1"/>
    <col min="11268" max="11268" width="7.453125" style="5" bestFit="1" customWidth="1"/>
    <col min="11269" max="11269" width="8.54296875" style="5" bestFit="1" customWidth="1"/>
    <col min="11270" max="11270" width="4.26953125" style="5" bestFit="1" customWidth="1"/>
    <col min="11271" max="11271" width="6.54296875" style="5" customWidth="1"/>
    <col min="11272" max="11272" width="8.81640625" style="5" bestFit="1" customWidth="1"/>
    <col min="11273" max="11273" width="7.7265625" style="5" bestFit="1" customWidth="1"/>
    <col min="11274" max="11274" width="8.54296875" style="5" bestFit="1" customWidth="1"/>
    <col min="11275" max="11275" width="7.1796875" style="5" bestFit="1" customWidth="1"/>
    <col min="11276" max="11277" width="9" style="5" bestFit="1" customWidth="1"/>
    <col min="11278" max="11279" width="8.7265625" style="5"/>
    <col min="11280" max="11280" width="8.26953125" style="5" bestFit="1" customWidth="1"/>
    <col min="11281" max="11281" width="8.7265625" style="5" bestFit="1" customWidth="1"/>
    <col min="11282" max="11282" width="7.1796875" style="5" bestFit="1" customWidth="1"/>
    <col min="11283" max="11520" width="8.7265625" style="5"/>
    <col min="11521" max="11521" width="11.453125" style="5" customWidth="1"/>
    <col min="11522" max="11522" width="9.453125" style="5" customWidth="1"/>
    <col min="11523" max="11523" width="11.54296875" style="5" customWidth="1"/>
    <col min="11524" max="11524" width="7.453125" style="5" bestFit="1" customWidth="1"/>
    <col min="11525" max="11525" width="8.54296875" style="5" bestFit="1" customWidth="1"/>
    <col min="11526" max="11526" width="4.26953125" style="5" bestFit="1" customWidth="1"/>
    <col min="11527" max="11527" width="6.54296875" style="5" customWidth="1"/>
    <col min="11528" max="11528" width="8.81640625" style="5" bestFit="1" customWidth="1"/>
    <col min="11529" max="11529" width="7.7265625" style="5" bestFit="1" customWidth="1"/>
    <col min="11530" max="11530" width="8.54296875" style="5" bestFit="1" customWidth="1"/>
    <col min="11531" max="11531" width="7.1796875" style="5" bestFit="1" customWidth="1"/>
    <col min="11532" max="11533" width="9" style="5" bestFit="1" customWidth="1"/>
    <col min="11534" max="11535" width="8.7265625" style="5"/>
    <col min="11536" max="11536" width="8.26953125" style="5" bestFit="1" customWidth="1"/>
    <col min="11537" max="11537" width="8.7265625" style="5" bestFit="1" customWidth="1"/>
    <col min="11538" max="11538" width="7.1796875" style="5" bestFit="1" customWidth="1"/>
    <col min="11539" max="11776" width="8.7265625" style="5"/>
    <col min="11777" max="11777" width="11.453125" style="5" customWidth="1"/>
    <col min="11778" max="11778" width="9.453125" style="5" customWidth="1"/>
    <col min="11779" max="11779" width="11.54296875" style="5" customWidth="1"/>
    <col min="11780" max="11780" width="7.453125" style="5" bestFit="1" customWidth="1"/>
    <col min="11781" max="11781" width="8.54296875" style="5" bestFit="1" customWidth="1"/>
    <col min="11782" max="11782" width="4.26953125" style="5" bestFit="1" customWidth="1"/>
    <col min="11783" max="11783" width="6.54296875" style="5" customWidth="1"/>
    <col min="11784" max="11784" width="8.81640625" style="5" bestFit="1" customWidth="1"/>
    <col min="11785" max="11785" width="7.7265625" style="5" bestFit="1" customWidth="1"/>
    <col min="11786" max="11786" width="8.54296875" style="5" bestFit="1" customWidth="1"/>
    <col min="11787" max="11787" width="7.1796875" style="5" bestFit="1" customWidth="1"/>
    <col min="11788" max="11789" width="9" style="5" bestFit="1" customWidth="1"/>
    <col min="11790" max="11791" width="8.7265625" style="5"/>
    <col min="11792" max="11792" width="8.26953125" style="5" bestFit="1" customWidth="1"/>
    <col min="11793" max="11793" width="8.7265625" style="5" bestFit="1" customWidth="1"/>
    <col min="11794" max="11794" width="7.1796875" style="5" bestFit="1" customWidth="1"/>
    <col min="11795" max="12032" width="8.7265625" style="5"/>
    <col min="12033" max="12033" width="11.453125" style="5" customWidth="1"/>
    <col min="12034" max="12034" width="9.453125" style="5" customWidth="1"/>
    <col min="12035" max="12035" width="11.54296875" style="5" customWidth="1"/>
    <col min="12036" max="12036" width="7.453125" style="5" bestFit="1" customWidth="1"/>
    <col min="12037" max="12037" width="8.54296875" style="5" bestFit="1" customWidth="1"/>
    <col min="12038" max="12038" width="4.26953125" style="5" bestFit="1" customWidth="1"/>
    <col min="12039" max="12039" width="6.54296875" style="5" customWidth="1"/>
    <col min="12040" max="12040" width="8.81640625" style="5" bestFit="1" customWidth="1"/>
    <col min="12041" max="12041" width="7.7265625" style="5" bestFit="1" customWidth="1"/>
    <col min="12042" max="12042" width="8.54296875" style="5" bestFit="1" customWidth="1"/>
    <col min="12043" max="12043" width="7.1796875" style="5" bestFit="1" customWidth="1"/>
    <col min="12044" max="12045" width="9" style="5" bestFit="1" customWidth="1"/>
    <col min="12046" max="12047" width="8.7265625" style="5"/>
    <col min="12048" max="12048" width="8.26953125" style="5" bestFit="1" customWidth="1"/>
    <col min="12049" max="12049" width="8.7265625" style="5" bestFit="1" customWidth="1"/>
    <col min="12050" max="12050" width="7.1796875" style="5" bestFit="1" customWidth="1"/>
    <col min="12051" max="12288" width="8.7265625" style="5"/>
    <col min="12289" max="12289" width="11.453125" style="5" customWidth="1"/>
    <col min="12290" max="12290" width="9.453125" style="5" customWidth="1"/>
    <col min="12291" max="12291" width="11.54296875" style="5" customWidth="1"/>
    <col min="12292" max="12292" width="7.453125" style="5" bestFit="1" customWidth="1"/>
    <col min="12293" max="12293" width="8.54296875" style="5" bestFit="1" customWidth="1"/>
    <col min="12294" max="12294" width="4.26953125" style="5" bestFit="1" customWidth="1"/>
    <col min="12295" max="12295" width="6.54296875" style="5" customWidth="1"/>
    <col min="12296" max="12296" width="8.81640625" style="5" bestFit="1" customWidth="1"/>
    <col min="12297" max="12297" width="7.7265625" style="5" bestFit="1" customWidth="1"/>
    <col min="12298" max="12298" width="8.54296875" style="5" bestFit="1" customWidth="1"/>
    <col min="12299" max="12299" width="7.1796875" style="5" bestFit="1" customWidth="1"/>
    <col min="12300" max="12301" width="9" style="5" bestFit="1" customWidth="1"/>
    <col min="12302" max="12303" width="8.7265625" style="5"/>
    <col min="12304" max="12304" width="8.26953125" style="5" bestFit="1" customWidth="1"/>
    <col min="12305" max="12305" width="8.7265625" style="5" bestFit="1" customWidth="1"/>
    <col min="12306" max="12306" width="7.1796875" style="5" bestFit="1" customWidth="1"/>
    <col min="12307" max="12544" width="8.7265625" style="5"/>
    <col min="12545" max="12545" width="11.453125" style="5" customWidth="1"/>
    <col min="12546" max="12546" width="9.453125" style="5" customWidth="1"/>
    <col min="12547" max="12547" width="11.54296875" style="5" customWidth="1"/>
    <col min="12548" max="12548" width="7.453125" style="5" bestFit="1" customWidth="1"/>
    <col min="12549" max="12549" width="8.54296875" style="5" bestFit="1" customWidth="1"/>
    <col min="12550" max="12550" width="4.26953125" style="5" bestFit="1" customWidth="1"/>
    <col min="12551" max="12551" width="6.54296875" style="5" customWidth="1"/>
    <col min="12552" max="12552" width="8.81640625" style="5" bestFit="1" customWidth="1"/>
    <col min="12553" max="12553" width="7.7265625" style="5" bestFit="1" customWidth="1"/>
    <col min="12554" max="12554" width="8.54296875" style="5" bestFit="1" customWidth="1"/>
    <col min="12555" max="12555" width="7.1796875" style="5" bestFit="1" customWidth="1"/>
    <col min="12556" max="12557" width="9" style="5" bestFit="1" customWidth="1"/>
    <col min="12558" max="12559" width="8.7265625" style="5"/>
    <col min="12560" max="12560" width="8.26953125" style="5" bestFit="1" customWidth="1"/>
    <col min="12561" max="12561" width="8.7265625" style="5" bestFit="1" customWidth="1"/>
    <col min="12562" max="12562" width="7.1796875" style="5" bestFit="1" customWidth="1"/>
    <col min="12563" max="12800" width="8.7265625" style="5"/>
    <col min="12801" max="12801" width="11.453125" style="5" customWidth="1"/>
    <col min="12802" max="12802" width="9.453125" style="5" customWidth="1"/>
    <col min="12803" max="12803" width="11.54296875" style="5" customWidth="1"/>
    <col min="12804" max="12804" width="7.453125" style="5" bestFit="1" customWidth="1"/>
    <col min="12805" max="12805" width="8.54296875" style="5" bestFit="1" customWidth="1"/>
    <col min="12806" max="12806" width="4.26953125" style="5" bestFit="1" customWidth="1"/>
    <col min="12807" max="12807" width="6.54296875" style="5" customWidth="1"/>
    <col min="12808" max="12808" width="8.81640625" style="5" bestFit="1" customWidth="1"/>
    <col min="12809" max="12809" width="7.7265625" style="5" bestFit="1" customWidth="1"/>
    <col min="12810" max="12810" width="8.54296875" style="5" bestFit="1" customWidth="1"/>
    <col min="12811" max="12811" width="7.1796875" style="5" bestFit="1" customWidth="1"/>
    <col min="12812" max="12813" width="9" style="5" bestFit="1" customWidth="1"/>
    <col min="12814" max="12815" width="8.7265625" style="5"/>
    <col min="12816" max="12816" width="8.26953125" style="5" bestFit="1" customWidth="1"/>
    <col min="12817" max="12817" width="8.7265625" style="5" bestFit="1" customWidth="1"/>
    <col min="12818" max="12818" width="7.1796875" style="5" bestFit="1" customWidth="1"/>
    <col min="12819" max="13056" width="8.7265625" style="5"/>
    <col min="13057" max="13057" width="11.453125" style="5" customWidth="1"/>
    <col min="13058" max="13058" width="9.453125" style="5" customWidth="1"/>
    <col min="13059" max="13059" width="11.54296875" style="5" customWidth="1"/>
    <col min="13060" max="13060" width="7.453125" style="5" bestFit="1" customWidth="1"/>
    <col min="13061" max="13061" width="8.54296875" style="5" bestFit="1" customWidth="1"/>
    <col min="13062" max="13062" width="4.26953125" style="5" bestFit="1" customWidth="1"/>
    <col min="13063" max="13063" width="6.54296875" style="5" customWidth="1"/>
    <col min="13064" max="13064" width="8.81640625" style="5" bestFit="1" customWidth="1"/>
    <col min="13065" max="13065" width="7.7265625" style="5" bestFit="1" customWidth="1"/>
    <col min="13066" max="13066" width="8.54296875" style="5" bestFit="1" customWidth="1"/>
    <col min="13067" max="13067" width="7.1796875" style="5" bestFit="1" customWidth="1"/>
    <col min="13068" max="13069" width="9" style="5" bestFit="1" customWidth="1"/>
    <col min="13070" max="13071" width="8.7265625" style="5"/>
    <col min="13072" max="13072" width="8.26953125" style="5" bestFit="1" customWidth="1"/>
    <col min="13073" max="13073" width="8.7265625" style="5" bestFit="1" customWidth="1"/>
    <col min="13074" max="13074" width="7.1796875" style="5" bestFit="1" customWidth="1"/>
    <col min="13075" max="13312" width="8.7265625" style="5"/>
    <col min="13313" max="13313" width="11.453125" style="5" customWidth="1"/>
    <col min="13314" max="13314" width="9.453125" style="5" customWidth="1"/>
    <col min="13315" max="13315" width="11.54296875" style="5" customWidth="1"/>
    <col min="13316" max="13316" width="7.453125" style="5" bestFit="1" customWidth="1"/>
    <col min="13317" max="13317" width="8.54296875" style="5" bestFit="1" customWidth="1"/>
    <col min="13318" max="13318" width="4.26953125" style="5" bestFit="1" customWidth="1"/>
    <col min="13319" max="13319" width="6.54296875" style="5" customWidth="1"/>
    <col min="13320" max="13320" width="8.81640625" style="5" bestFit="1" customWidth="1"/>
    <col min="13321" max="13321" width="7.7265625" style="5" bestFit="1" customWidth="1"/>
    <col min="13322" max="13322" width="8.54296875" style="5" bestFit="1" customWidth="1"/>
    <col min="13323" max="13323" width="7.1796875" style="5" bestFit="1" customWidth="1"/>
    <col min="13324" max="13325" width="9" style="5" bestFit="1" customWidth="1"/>
    <col min="13326" max="13327" width="8.7265625" style="5"/>
    <col min="13328" max="13328" width="8.26953125" style="5" bestFit="1" customWidth="1"/>
    <col min="13329" max="13329" width="8.7265625" style="5" bestFit="1" customWidth="1"/>
    <col min="13330" max="13330" width="7.1796875" style="5" bestFit="1" customWidth="1"/>
    <col min="13331" max="13568" width="8.7265625" style="5"/>
    <col min="13569" max="13569" width="11.453125" style="5" customWidth="1"/>
    <col min="13570" max="13570" width="9.453125" style="5" customWidth="1"/>
    <col min="13571" max="13571" width="11.54296875" style="5" customWidth="1"/>
    <col min="13572" max="13572" width="7.453125" style="5" bestFit="1" customWidth="1"/>
    <col min="13573" max="13573" width="8.54296875" style="5" bestFit="1" customWidth="1"/>
    <col min="13574" max="13574" width="4.26953125" style="5" bestFit="1" customWidth="1"/>
    <col min="13575" max="13575" width="6.54296875" style="5" customWidth="1"/>
    <col min="13576" max="13576" width="8.81640625" style="5" bestFit="1" customWidth="1"/>
    <col min="13577" max="13577" width="7.7265625" style="5" bestFit="1" customWidth="1"/>
    <col min="13578" max="13578" width="8.54296875" style="5" bestFit="1" customWidth="1"/>
    <col min="13579" max="13579" width="7.1796875" style="5" bestFit="1" customWidth="1"/>
    <col min="13580" max="13581" width="9" style="5" bestFit="1" customWidth="1"/>
    <col min="13582" max="13583" width="8.7265625" style="5"/>
    <col min="13584" max="13584" width="8.26953125" style="5" bestFit="1" customWidth="1"/>
    <col min="13585" max="13585" width="8.7265625" style="5" bestFit="1" customWidth="1"/>
    <col min="13586" max="13586" width="7.1796875" style="5" bestFit="1" customWidth="1"/>
    <col min="13587" max="13824" width="8.7265625" style="5"/>
    <col min="13825" max="13825" width="11.453125" style="5" customWidth="1"/>
    <col min="13826" max="13826" width="9.453125" style="5" customWidth="1"/>
    <col min="13827" max="13827" width="11.54296875" style="5" customWidth="1"/>
    <col min="13828" max="13828" width="7.453125" style="5" bestFit="1" customWidth="1"/>
    <col min="13829" max="13829" width="8.54296875" style="5" bestFit="1" customWidth="1"/>
    <col min="13830" max="13830" width="4.26953125" style="5" bestFit="1" customWidth="1"/>
    <col min="13831" max="13831" width="6.54296875" style="5" customWidth="1"/>
    <col min="13832" max="13832" width="8.81640625" style="5" bestFit="1" customWidth="1"/>
    <col min="13833" max="13833" width="7.7265625" style="5" bestFit="1" customWidth="1"/>
    <col min="13834" max="13834" width="8.54296875" style="5" bestFit="1" customWidth="1"/>
    <col min="13835" max="13835" width="7.1796875" style="5" bestFit="1" customWidth="1"/>
    <col min="13836" max="13837" width="9" style="5" bestFit="1" customWidth="1"/>
    <col min="13838" max="13839" width="8.7265625" style="5"/>
    <col min="13840" max="13840" width="8.26953125" style="5" bestFit="1" customWidth="1"/>
    <col min="13841" max="13841" width="8.7265625" style="5" bestFit="1" customWidth="1"/>
    <col min="13842" max="13842" width="7.1796875" style="5" bestFit="1" customWidth="1"/>
    <col min="13843" max="14080" width="8.7265625" style="5"/>
    <col min="14081" max="14081" width="11.453125" style="5" customWidth="1"/>
    <col min="14082" max="14082" width="9.453125" style="5" customWidth="1"/>
    <col min="14083" max="14083" width="11.54296875" style="5" customWidth="1"/>
    <col min="14084" max="14084" width="7.453125" style="5" bestFit="1" customWidth="1"/>
    <col min="14085" max="14085" width="8.54296875" style="5" bestFit="1" customWidth="1"/>
    <col min="14086" max="14086" width="4.26953125" style="5" bestFit="1" customWidth="1"/>
    <col min="14087" max="14087" width="6.54296875" style="5" customWidth="1"/>
    <col min="14088" max="14088" width="8.81640625" style="5" bestFit="1" customWidth="1"/>
    <col min="14089" max="14089" width="7.7265625" style="5" bestFit="1" customWidth="1"/>
    <col min="14090" max="14090" width="8.54296875" style="5" bestFit="1" customWidth="1"/>
    <col min="14091" max="14091" width="7.1796875" style="5" bestFit="1" customWidth="1"/>
    <col min="14092" max="14093" width="9" style="5" bestFit="1" customWidth="1"/>
    <col min="14094" max="14095" width="8.7265625" style="5"/>
    <col min="14096" max="14096" width="8.26953125" style="5" bestFit="1" customWidth="1"/>
    <col min="14097" max="14097" width="8.7265625" style="5" bestFit="1" customWidth="1"/>
    <col min="14098" max="14098" width="7.1796875" style="5" bestFit="1" customWidth="1"/>
    <col min="14099" max="14336" width="8.7265625" style="5"/>
    <col min="14337" max="14337" width="11.453125" style="5" customWidth="1"/>
    <col min="14338" max="14338" width="9.453125" style="5" customWidth="1"/>
    <col min="14339" max="14339" width="11.54296875" style="5" customWidth="1"/>
    <col min="14340" max="14340" width="7.453125" style="5" bestFit="1" customWidth="1"/>
    <col min="14341" max="14341" width="8.54296875" style="5" bestFit="1" customWidth="1"/>
    <col min="14342" max="14342" width="4.26953125" style="5" bestFit="1" customWidth="1"/>
    <col min="14343" max="14343" width="6.54296875" style="5" customWidth="1"/>
    <col min="14344" max="14344" width="8.81640625" style="5" bestFit="1" customWidth="1"/>
    <col min="14345" max="14345" width="7.7265625" style="5" bestFit="1" customWidth="1"/>
    <col min="14346" max="14346" width="8.54296875" style="5" bestFit="1" customWidth="1"/>
    <col min="14347" max="14347" width="7.1796875" style="5" bestFit="1" customWidth="1"/>
    <col min="14348" max="14349" width="9" style="5" bestFit="1" customWidth="1"/>
    <col min="14350" max="14351" width="8.7265625" style="5"/>
    <col min="14352" max="14352" width="8.26953125" style="5" bestFit="1" customWidth="1"/>
    <col min="14353" max="14353" width="8.7265625" style="5" bestFit="1" customWidth="1"/>
    <col min="14354" max="14354" width="7.1796875" style="5" bestFit="1" customWidth="1"/>
    <col min="14355" max="14592" width="8.7265625" style="5"/>
    <col min="14593" max="14593" width="11.453125" style="5" customWidth="1"/>
    <col min="14594" max="14594" width="9.453125" style="5" customWidth="1"/>
    <col min="14595" max="14595" width="11.54296875" style="5" customWidth="1"/>
    <col min="14596" max="14596" width="7.453125" style="5" bestFit="1" customWidth="1"/>
    <col min="14597" max="14597" width="8.54296875" style="5" bestFit="1" customWidth="1"/>
    <col min="14598" max="14598" width="4.26953125" style="5" bestFit="1" customWidth="1"/>
    <col min="14599" max="14599" width="6.54296875" style="5" customWidth="1"/>
    <col min="14600" max="14600" width="8.81640625" style="5" bestFit="1" customWidth="1"/>
    <col min="14601" max="14601" width="7.7265625" style="5" bestFit="1" customWidth="1"/>
    <col min="14602" max="14602" width="8.54296875" style="5" bestFit="1" customWidth="1"/>
    <col min="14603" max="14603" width="7.1796875" style="5" bestFit="1" customWidth="1"/>
    <col min="14604" max="14605" width="9" style="5" bestFit="1" customWidth="1"/>
    <col min="14606" max="14607" width="8.7265625" style="5"/>
    <col min="14608" max="14608" width="8.26953125" style="5" bestFit="1" customWidth="1"/>
    <col min="14609" max="14609" width="8.7265625" style="5" bestFit="1" customWidth="1"/>
    <col min="14610" max="14610" width="7.1796875" style="5" bestFit="1" customWidth="1"/>
    <col min="14611" max="14848" width="8.7265625" style="5"/>
    <col min="14849" max="14849" width="11.453125" style="5" customWidth="1"/>
    <col min="14850" max="14850" width="9.453125" style="5" customWidth="1"/>
    <col min="14851" max="14851" width="11.54296875" style="5" customWidth="1"/>
    <col min="14852" max="14852" width="7.453125" style="5" bestFit="1" customWidth="1"/>
    <col min="14853" max="14853" width="8.54296875" style="5" bestFit="1" customWidth="1"/>
    <col min="14854" max="14854" width="4.26953125" style="5" bestFit="1" customWidth="1"/>
    <col min="14855" max="14855" width="6.54296875" style="5" customWidth="1"/>
    <col min="14856" max="14856" width="8.81640625" style="5" bestFit="1" customWidth="1"/>
    <col min="14857" max="14857" width="7.7265625" style="5" bestFit="1" customWidth="1"/>
    <col min="14858" max="14858" width="8.54296875" style="5" bestFit="1" customWidth="1"/>
    <col min="14859" max="14859" width="7.1796875" style="5" bestFit="1" customWidth="1"/>
    <col min="14860" max="14861" width="9" style="5" bestFit="1" customWidth="1"/>
    <col min="14862" max="14863" width="8.7265625" style="5"/>
    <col min="14864" max="14864" width="8.26953125" style="5" bestFit="1" customWidth="1"/>
    <col min="14865" max="14865" width="8.7265625" style="5" bestFit="1" customWidth="1"/>
    <col min="14866" max="14866" width="7.1796875" style="5" bestFit="1" customWidth="1"/>
    <col min="14867" max="15104" width="8.7265625" style="5"/>
    <col min="15105" max="15105" width="11.453125" style="5" customWidth="1"/>
    <col min="15106" max="15106" width="9.453125" style="5" customWidth="1"/>
    <col min="15107" max="15107" width="11.54296875" style="5" customWidth="1"/>
    <col min="15108" max="15108" width="7.453125" style="5" bestFit="1" customWidth="1"/>
    <col min="15109" max="15109" width="8.54296875" style="5" bestFit="1" customWidth="1"/>
    <col min="15110" max="15110" width="4.26953125" style="5" bestFit="1" customWidth="1"/>
    <col min="15111" max="15111" width="6.54296875" style="5" customWidth="1"/>
    <col min="15112" max="15112" width="8.81640625" style="5" bestFit="1" customWidth="1"/>
    <col min="15113" max="15113" width="7.7265625" style="5" bestFit="1" customWidth="1"/>
    <col min="15114" max="15114" width="8.54296875" style="5" bestFit="1" customWidth="1"/>
    <col min="15115" max="15115" width="7.1796875" style="5" bestFit="1" customWidth="1"/>
    <col min="15116" max="15117" width="9" style="5" bestFit="1" customWidth="1"/>
    <col min="15118" max="15119" width="8.7265625" style="5"/>
    <col min="15120" max="15120" width="8.26953125" style="5" bestFit="1" customWidth="1"/>
    <col min="15121" max="15121" width="8.7265625" style="5" bestFit="1" customWidth="1"/>
    <col min="15122" max="15122" width="7.1796875" style="5" bestFit="1" customWidth="1"/>
    <col min="15123" max="15360" width="8.7265625" style="5"/>
    <col min="15361" max="15361" width="11.453125" style="5" customWidth="1"/>
    <col min="15362" max="15362" width="9.453125" style="5" customWidth="1"/>
    <col min="15363" max="15363" width="11.54296875" style="5" customWidth="1"/>
    <col min="15364" max="15364" width="7.453125" style="5" bestFit="1" customWidth="1"/>
    <col min="15365" max="15365" width="8.54296875" style="5" bestFit="1" customWidth="1"/>
    <col min="15366" max="15366" width="4.26953125" style="5" bestFit="1" customWidth="1"/>
    <col min="15367" max="15367" width="6.54296875" style="5" customWidth="1"/>
    <col min="15368" max="15368" width="8.81640625" style="5" bestFit="1" customWidth="1"/>
    <col min="15369" max="15369" width="7.7265625" style="5" bestFit="1" customWidth="1"/>
    <col min="15370" max="15370" width="8.54296875" style="5" bestFit="1" customWidth="1"/>
    <col min="15371" max="15371" width="7.1796875" style="5" bestFit="1" customWidth="1"/>
    <col min="15372" max="15373" width="9" style="5" bestFit="1" customWidth="1"/>
    <col min="15374" max="15375" width="8.7265625" style="5"/>
    <col min="15376" max="15376" width="8.26953125" style="5" bestFit="1" customWidth="1"/>
    <col min="15377" max="15377" width="8.7265625" style="5" bestFit="1" customWidth="1"/>
    <col min="15378" max="15378" width="7.1796875" style="5" bestFit="1" customWidth="1"/>
    <col min="15379" max="15616" width="8.7265625" style="5"/>
    <col min="15617" max="15617" width="11.453125" style="5" customWidth="1"/>
    <col min="15618" max="15618" width="9.453125" style="5" customWidth="1"/>
    <col min="15619" max="15619" width="11.54296875" style="5" customWidth="1"/>
    <col min="15620" max="15620" width="7.453125" style="5" bestFit="1" customWidth="1"/>
    <col min="15621" max="15621" width="8.54296875" style="5" bestFit="1" customWidth="1"/>
    <col min="15622" max="15622" width="4.26953125" style="5" bestFit="1" customWidth="1"/>
    <col min="15623" max="15623" width="6.54296875" style="5" customWidth="1"/>
    <col min="15624" max="15624" width="8.81640625" style="5" bestFit="1" customWidth="1"/>
    <col min="15625" max="15625" width="7.7265625" style="5" bestFit="1" customWidth="1"/>
    <col min="15626" max="15626" width="8.54296875" style="5" bestFit="1" customWidth="1"/>
    <col min="15627" max="15627" width="7.1796875" style="5" bestFit="1" customWidth="1"/>
    <col min="15628" max="15629" width="9" style="5" bestFit="1" customWidth="1"/>
    <col min="15630" max="15631" width="8.7265625" style="5"/>
    <col min="15632" max="15632" width="8.26953125" style="5" bestFit="1" customWidth="1"/>
    <col min="15633" max="15633" width="8.7265625" style="5" bestFit="1" customWidth="1"/>
    <col min="15634" max="15634" width="7.1796875" style="5" bestFit="1" customWidth="1"/>
    <col min="15635" max="15872" width="8.7265625" style="5"/>
    <col min="15873" max="15873" width="11.453125" style="5" customWidth="1"/>
    <col min="15874" max="15874" width="9.453125" style="5" customWidth="1"/>
    <col min="15875" max="15875" width="11.54296875" style="5" customWidth="1"/>
    <col min="15876" max="15876" width="7.453125" style="5" bestFit="1" customWidth="1"/>
    <col min="15877" max="15877" width="8.54296875" style="5" bestFit="1" customWidth="1"/>
    <col min="15878" max="15878" width="4.26953125" style="5" bestFit="1" customWidth="1"/>
    <col min="15879" max="15879" width="6.54296875" style="5" customWidth="1"/>
    <col min="15880" max="15880" width="8.81640625" style="5" bestFit="1" customWidth="1"/>
    <col min="15881" max="15881" width="7.7265625" style="5" bestFit="1" customWidth="1"/>
    <col min="15882" max="15882" width="8.54296875" style="5" bestFit="1" customWidth="1"/>
    <col min="15883" max="15883" width="7.1796875" style="5" bestFit="1" customWidth="1"/>
    <col min="15884" max="15885" width="9" style="5" bestFit="1" customWidth="1"/>
    <col min="15886" max="15887" width="8.7265625" style="5"/>
    <col min="15888" max="15888" width="8.26953125" style="5" bestFit="1" customWidth="1"/>
    <col min="15889" max="15889" width="8.7265625" style="5" bestFit="1" customWidth="1"/>
    <col min="15890" max="15890" width="7.1796875" style="5" bestFit="1" customWidth="1"/>
    <col min="15891" max="16128" width="8.7265625" style="5"/>
    <col min="16129" max="16129" width="11.453125" style="5" customWidth="1"/>
    <col min="16130" max="16130" width="9.453125" style="5" customWidth="1"/>
    <col min="16131" max="16131" width="11.54296875" style="5" customWidth="1"/>
    <col min="16132" max="16132" width="7.453125" style="5" bestFit="1" customWidth="1"/>
    <col min="16133" max="16133" width="8.54296875" style="5" bestFit="1" customWidth="1"/>
    <col min="16134" max="16134" width="4.26953125" style="5" bestFit="1" customWidth="1"/>
    <col min="16135" max="16135" width="6.54296875" style="5" customWidth="1"/>
    <col min="16136" max="16136" width="8.81640625" style="5" bestFit="1" customWidth="1"/>
    <col min="16137" max="16137" width="7.7265625" style="5" bestFit="1" customWidth="1"/>
    <col min="16138" max="16138" width="8.54296875" style="5" bestFit="1" customWidth="1"/>
    <col min="16139" max="16139" width="7.1796875" style="5" bestFit="1" customWidth="1"/>
    <col min="16140" max="16141" width="9" style="5" bestFit="1" customWidth="1"/>
    <col min="16142" max="16143" width="8.7265625" style="5"/>
    <col min="16144" max="16144" width="8.26953125" style="5" bestFit="1" customWidth="1"/>
    <col min="16145" max="16145" width="8.7265625" style="5" bestFit="1" customWidth="1"/>
    <col min="16146" max="16146" width="7.1796875" style="5" bestFit="1" customWidth="1"/>
    <col min="16147" max="16384" width="8.7265625" style="5"/>
  </cols>
  <sheetData>
    <row r="1" spans="1:18" s="9" customFormat="1" ht="78.5" customHeight="1" x14ac:dyDescent="0.3">
      <c r="A1" s="10" t="s">
        <v>30</v>
      </c>
      <c r="B1" s="11" t="s">
        <v>29</v>
      </c>
      <c r="C1" s="11" t="s">
        <v>28</v>
      </c>
      <c r="D1" s="11" t="s">
        <v>27</v>
      </c>
      <c r="E1" s="11" t="s">
        <v>26</v>
      </c>
      <c r="F1" s="11" t="s">
        <v>25</v>
      </c>
      <c r="G1" s="11" t="s">
        <v>24</v>
      </c>
      <c r="H1" s="11" t="s">
        <v>23</v>
      </c>
      <c r="I1" s="11" t="s">
        <v>22</v>
      </c>
      <c r="J1" s="10" t="s">
        <v>21</v>
      </c>
      <c r="K1" s="11" t="s">
        <v>20</v>
      </c>
      <c r="L1" s="10" t="s">
        <v>4</v>
      </c>
      <c r="M1" s="10" t="s">
        <v>19</v>
      </c>
      <c r="N1" s="10" t="s">
        <v>18</v>
      </c>
      <c r="O1" s="10" t="s">
        <v>17</v>
      </c>
      <c r="P1" s="10" t="s">
        <v>16</v>
      </c>
      <c r="Q1" s="10" t="s">
        <v>15</v>
      </c>
      <c r="R1" s="10" t="s">
        <v>14</v>
      </c>
    </row>
    <row r="2" spans="1:18" x14ac:dyDescent="0.3">
      <c r="A2" s="7">
        <v>500000001</v>
      </c>
      <c r="B2" s="8" t="s">
        <v>9</v>
      </c>
      <c r="C2" s="8" t="s">
        <v>8</v>
      </c>
      <c r="D2" s="7">
        <v>4</v>
      </c>
      <c r="E2" s="7">
        <v>0</v>
      </c>
      <c r="F2" s="7">
        <v>1</v>
      </c>
      <c r="G2" s="7">
        <v>0</v>
      </c>
      <c r="H2" s="7">
        <v>0</v>
      </c>
      <c r="I2" s="7">
        <v>1</v>
      </c>
      <c r="J2" s="7">
        <v>1</v>
      </c>
      <c r="K2" s="6">
        <v>18</v>
      </c>
      <c r="L2" s="6">
        <v>5</v>
      </c>
      <c r="M2" s="6">
        <v>1</v>
      </c>
      <c r="N2" s="6">
        <v>6</v>
      </c>
      <c r="O2" s="6">
        <v>6</v>
      </c>
      <c r="P2" s="6">
        <v>18</v>
      </c>
      <c r="Q2" s="6">
        <v>18</v>
      </c>
      <c r="R2" s="6">
        <v>200</v>
      </c>
    </row>
    <row r="3" spans="1:18" x14ac:dyDescent="0.3">
      <c r="A3" s="7">
        <v>500000002</v>
      </c>
      <c r="B3" s="8" t="s">
        <v>9</v>
      </c>
      <c r="C3" s="8" t="s">
        <v>8</v>
      </c>
      <c r="D3" s="7">
        <v>4</v>
      </c>
      <c r="E3" s="7">
        <v>1</v>
      </c>
      <c r="F3" s="7">
        <v>1</v>
      </c>
      <c r="G3" s="7">
        <v>0</v>
      </c>
      <c r="H3" s="7">
        <v>0</v>
      </c>
      <c r="I3" s="7">
        <v>2</v>
      </c>
      <c r="J3" s="7">
        <v>1</v>
      </c>
      <c r="K3" s="6">
        <v>22</v>
      </c>
      <c r="L3" s="6">
        <v>4</v>
      </c>
      <c r="M3" s="6">
        <v>7</v>
      </c>
      <c r="N3" s="6">
        <v>4</v>
      </c>
      <c r="O3" s="6">
        <v>7</v>
      </c>
      <c r="P3" s="6">
        <v>22</v>
      </c>
      <c r="Q3" s="6">
        <v>21</v>
      </c>
      <c r="R3" s="6">
        <v>217</v>
      </c>
    </row>
    <row r="4" spans="1:18" x14ac:dyDescent="0.3">
      <c r="A4" s="7">
        <v>500000003</v>
      </c>
      <c r="B4" s="8" t="s">
        <v>9</v>
      </c>
      <c r="C4" s="8" t="s">
        <v>8</v>
      </c>
      <c r="D4" s="7">
        <v>4</v>
      </c>
      <c r="E4" s="7">
        <v>0</v>
      </c>
      <c r="F4" s="7">
        <v>1</v>
      </c>
      <c r="G4" s="7">
        <v>0</v>
      </c>
      <c r="H4" s="7">
        <v>0</v>
      </c>
      <c r="I4" s="7">
        <v>2</v>
      </c>
      <c r="J4" s="7">
        <v>0</v>
      </c>
      <c r="K4" s="6">
        <v>29</v>
      </c>
      <c r="L4" s="6">
        <v>8</v>
      </c>
      <c r="M4" s="6">
        <v>7</v>
      </c>
      <c r="N4" s="6">
        <v>7</v>
      </c>
      <c r="O4" s="6">
        <v>7</v>
      </c>
      <c r="P4" s="6">
        <v>29</v>
      </c>
      <c r="Q4" s="6">
        <v>27</v>
      </c>
      <c r="R4" s="6">
        <v>245</v>
      </c>
    </row>
    <row r="5" spans="1:18" x14ac:dyDescent="0.3">
      <c r="A5" s="7">
        <v>500000004</v>
      </c>
      <c r="B5" s="8" t="s">
        <v>9</v>
      </c>
      <c r="C5" s="8" t="s">
        <v>8</v>
      </c>
      <c r="D5" s="7">
        <v>4</v>
      </c>
      <c r="E5" s="7">
        <v>0</v>
      </c>
      <c r="F5" s="7">
        <v>1</v>
      </c>
      <c r="G5" s="7">
        <v>0</v>
      </c>
      <c r="H5" s="7">
        <v>0</v>
      </c>
      <c r="I5" s="7">
        <v>2</v>
      </c>
      <c r="J5" s="7">
        <v>0</v>
      </c>
      <c r="K5" s="6">
        <v>25</v>
      </c>
      <c r="L5" s="6">
        <v>6</v>
      </c>
      <c r="M5" s="6">
        <v>5</v>
      </c>
      <c r="N5" s="6">
        <v>6</v>
      </c>
      <c r="O5" s="6">
        <v>8</v>
      </c>
      <c r="P5" s="6">
        <v>25</v>
      </c>
      <c r="Q5" s="6">
        <v>24</v>
      </c>
      <c r="R5" s="6">
        <v>229</v>
      </c>
    </row>
    <row r="6" spans="1:18" x14ac:dyDescent="0.3">
      <c r="A6" s="7">
        <v>500000005</v>
      </c>
      <c r="B6" s="8" t="s">
        <v>9</v>
      </c>
      <c r="C6" s="8" t="s">
        <v>8</v>
      </c>
      <c r="D6" s="7">
        <v>4</v>
      </c>
      <c r="E6" s="7">
        <v>0</v>
      </c>
      <c r="F6" s="7">
        <v>0</v>
      </c>
      <c r="G6" s="7">
        <v>0</v>
      </c>
      <c r="H6" s="7">
        <v>0</v>
      </c>
      <c r="I6" s="7">
        <v>3</v>
      </c>
      <c r="J6" s="7">
        <v>1</v>
      </c>
      <c r="K6" s="6">
        <v>36</v>
      </c>
      <c r="L6" s="6">
        <v>10</v>
      </c>
      <c r="M6" s="6">
        <v>9</v>
      </c>
      <c r="N6" s="6">
        <v>8</v>
      </c>
      <c r="O6" s="6">
        <v>9</v>
      </c>
      <c r="P6" s="6">
        <v>36</v>
      </c>
      <c r="Q6" s="6">
        <v>34</v>
      </c>
      <c r="R6" s="6">
        <v>295</v>
      </c>
    </row>
    <row r="7" spans="1:18" x14ac:dyDescent="0.3">
      <c r="A7" s="7">
        <v>500000006</v>
      </c>
      <c r="B7" s="8" t="s">
        <v>9</v>
      </c>
      <c r="C7" s="8" t="s">
        <v>8</v>
      </c>
      <c r="D7" s="7">
        <v>4</v>
      </c>
      <c r="E7" s="7">
        <v>1</v>
      </c>
      <c r="F7" s="7">
        <v>0</v>
      </c>
      <c r="G7" s="7">
        <v>0</v>
      </c>
      <c r="H7" s="7">
        <v>0</v>
      </c>
      <c r="I7" s="7">
        <v>2</v>
      </c>
      <c r="J7" s="7">
        <v>0</v>
      </c>
      <c r="K7" s="6">
        <v>34</v>
      </c>
      <c r="L7" s="6">
        <v>10</v>
      </c>
      <c r="M7" s="6">
        <v>7</v>
      </c>
      <c r="N7" s="6">
        <v>9</v>
      </c>
      <c r="O7" s="6">
        <v>8</v>
      </c>
      <c r="P7" s="6">
        <v>34</v>
      </c>
      <c r="Q7" s="6">
        <v>32</v>
      </c>
      <c r="R7" s="6">
        <v>275</v>
      </c>
    </row>
    <row r="8" spans="1:18" x14ac:dyDescent="0.3">
      <c r="A8" s="7">
        <v>500000007</v>
      </c>
      <c r="B8" s="8" t="s">
        <v>9</v>
      </c>
      <c r="C8" s="8" t="s">
        <v>8</v>
      </c>
      <c r="D8" s="7">
        <v>4</v>
      </c>
      <c r="E8" s="7">
        <v>1</v>
      </c>
      <c r="F8" s="7">
        <v>0</v>
      </c>
      <c r="G8" s="7">
        <v>0</v>
      </c>
      <c r="H8" s="7">
        <v>0</v>
      </c>
      <c r="I8" s="7">
        <v>1</v>
      </c>
      <c r="J8" s="7">
        <v>0</v>
      </c>
      <c r="K8" s="6">
        <v>25</v>
      </c>
      <c r="L8" s="6">
        <v>7</v>
      </c>
      <c r="M8" s="6">
        <v>5</v>
      </c>
      <c r="N8" s="6">
        <v>7</v>
      </c>
      <c r="O8" s="6">
        <v>6</v>
      </c>
      <c r="P8" s="6">
        <v>25</v>
      </c>
      <c r="Q8" s="6">
        <v>24</v>
      </c>
      <c r="R8" s="6">
        <v>229</v>
      </c>
    </row>
    <row r="9" spans="1:18" x14ac:dyDescent="0.3">
      <c r="A9" s="7">
        <v>500000008</v>
      </c>
      <c r="B9" s="8" t="s">
        <v>9</v>
      </c>
      <c r="C9" s="8" t="s">
        <v>8</v>
      </c>
      <c r="D9" s="7">
        <v>4</v>
      </c>
      <c r="E9" s="7">
        <v>0</v>
      </c>
      <c r="F9" s="7">
        <v>0</v>
      </c>
      <c r="G9" s="7">
        <v>0</v>
      </c>
      <c r="H9" s="7">
        <v>0</v>
      </c>
      <c r="I9" s="7">
        <v>1</v>
      </c>
      <c r="J9" s="7">
        <v>0</v>
      </c>
      <c r="K9" s="6">
        <v>34</v>
      </c>
      <c r="L9" s="6">
        <v>10</v>
      </c>
      <c r="M9" s="6">
        <v>7</v>
      </c>
      <c r="N9" s="6">
        <v>7</v>
      </c>
      <c r="O9" s="6">
        <v>10</v>
      </c>
      <c r="P9" s="6">
        <v>34</v>
      </c>
      <c r="Q9" s="6">
        <v>32</v>
      </c>
      <c r="R9" s="6">
        <v>275</v>
      </c>
    </row>
    <row r="10" spans="1:18" x14ac:dyDescent="0.3">
      <c r="A10" s="7">
        <v>500000009</v>
      </c>
      <c r="B10" s="8" t="s">
        <v>9</v>
      </c>
      <c r="C10" s="8" t="s">
        <v>8</v>
      </c>
      <c r="D10" s="7">
        <v>4</v>
      </c>
      <c r="E10" s="7">
        <v>0</v>
      </c>
      <c r="F10" s="7">
        <v>0</v>
      </c>
      <c r="G10" s="7">
        <v>1</v>
      </c>
      <c r="H10" s="7">
        <v>1</v>
      </c>
      <c r="I10" s="7">
        <v>2</v>
      </c>
      <c r="J10" s="7">
        <v>0</v>
      </c>
      <c r="K10" s="6">
        <v>6</v>
      </c>
      <c r="L10" s="6">
        <v>1</v>
      </c>
      <c r="M10" s="6">
        <v>2</v>
      </c>
      <c r="N10" s="6">
        <v>1</v>
      </c>
      <c r="O10" s="6">
        <v>2</v>
      </c>
      <c r="P10" s="6">
        <v>6</v>
      </c>
      <c r="Q10" s="6">
        <v>6</v>
      </c>
      <c r="R10" s="6">
        <v>133</v>
      </c>
    </row>
    <row r="11" spans="1:18" x14ac:dyDescent="0.3">
      <c r="A11" s="7">
        <v>500000010</v>
      </c>
      <c r="B11" s="8" t="s">
        <v>9</v>
      </c>
      <c r="C11" s="8" t="s">
        <v>8</v>
      </c>
      <c r="D11" s="7">
        <v>4</v>
      </c>
      <c r="E11" s="7">
        <v>1</v>
      </c>
      <c r="F11" s="7">
        <v>0</v>
      </c>
      <c r="G11" s="7">
        <v>0</v>
      </c>
      <c r="H11" s="7">
        <v>0</v>
      </c>
      <c r="I11" s="7">
        <v>2</v>
      </c>
      <c r="J11" s="7">
        <v>0</v>
      </c>
      <c r="K11" s="6">
        <v>15</v>
      </c>
      <c r="L11" s="6">
        <v>3</v>
      </c>
      <c r="M11" s="6">
        <v>4</v>
      </c>
      <c r="N11" s="6">
        <v>2</v>
      </c>
      <c r="O11" s="6">
        <v>6</v>
      </c>
      <c r="P11" s="6">
        <v>15</v>
      </c>
      <c r="Q11" s="6">
        <v>14</v>
      </c>
      <c r="R11" s="6">
        <v>186</v>
      </c>
    </row>
    <row r="12" spans="1:18" x14ac:dyDescent="0.3">
      <c r="A12" s="7">
        <v>500000011</v>
      </c>
      <c r="B12" s="8" t="s">
        <v>9</v>
      </c>
      <c r="C12" s="8" t="s">
        <v>8</v>
      </c>
      <c r="D12" s="7">
        <v>4</v>
      </c>
      <c r="E12" s="7">
        <v>1</v>
      </c>
      <c r="F12" s="7">
        <v>0</v>
      </c>
      <c r="G12" s="7">
        <v>1</v>
      </c>
      <c r="H12" s="7">
        <v>1</v>
      </c>
      <c r="I12" s="7">
        <v>1</v>
      </c>
      <c r="J12" s="7">
        <v>0</v>
      </c>
      <c r="K12" s="6">
        <v>20</v>
      </c>
      <c r="L12" s="6">
        <v>6</v>
      </c>
      <c r="M12" s="6">
        <v>6</v>
      </c>
      <c r="N12" s="6">
        <v>3</v>
      </c>
      <c r="O12" s="6">
        <v>5</v>
      </c>
      <c r="P12" s="6">
        <v>20</v>
      </c>
      <c r="Q12" s="6">
        <v>20</v>
      </c>
      <c r="R12" s="6">
        <v>209</v>
      </c>
    </row>
    <row r="13" spans="1:18" x14ac:dyDescent="0.3">
      <c r="A13" s="7">
        <v>500000012</v>
      </c>
      <c r="B13" s="8" t="s">
        <v>9</v>
      </c>
      <c r="C13" s="8" t="s">
        <v>8</v>
      </c>
      <c r="D13" s="7">
        <v>4</v>
      </c>
      <c r="E13" s="7">
        <v>0</v>
      </c>
      <c r="F13" s="7">
        <v>0</v>
      </c>
      <c r="G13" s="7">
        <v>1</v>
      </c>
      <c r="H13" s="7">
        <v>1</v>
      </c>
      <c r="I13" s="7">
        <v>1</v>
      </c>
      <c r="J13" s="7">
        <v>0</v>
      </c>
      <c r="K13" s="6">
        <v>24</v>
      </c>
      <c r="L13" s="6">
        <v>7</v>
      </c>
      <c r="M13" s="6">
        <v>5</v>
      </c>
      <c r="N13" s="6">
        <v>5</v>
      </c>
      <c r="O13" s="6">
        <v>7</v>
      </c>
      <c r="P13" s="6">
        <v>24</v>
      </c>
      <c r="Q13" s="6">
        <v>24</v>
      </c>
      <c r="R13" s="6">
        <v>225</v>
      </c>
    </row>
    <row r="14" spans="1:18" x14ac:dyDescent="0.3">
      <c r="A14" s="7">
        <v>500000013</v>
      </c>
      <c r="B14" s="8" t="s">
        <v>9</v>
      </c>
      <c r="C14" s="8" t="s">
        <v>8</v>
      </c>
      <c r="D14" s="7">
        <v>4</v>
      </c>
      <c r="E14" s="7">
        <v>0</v>
      </c>
      <c r="F14" s="7">
        <v>0</v>
      </c>
      <c r="G14" s="7">
        <v>1</v>
      </c>
      <c r="H14" s="7">
        <v>1</v>
      </c>
      <c r="I14" s="7">
        <v>1</v>
      </c>
      <c r="J14" s="7">
        <v>0</v>
      </c>
      <c r="K14" s="6">
        <v>20</v>
      </c>
      <c r="L14" s="6">
        <v>4</v>
      </c>
      <c r="M14" s="6">
        <v>5</v>
      </c>
      <c r="N14" s="6">
        <v>5</v>
      </c>
      <c r="O14" s="6">
        <v>6</v>
      </c>
      <c r="P14" s="6">
        <v>20</v>
      </c>
      <c r="Q14" s="6">
        <v>19</v>
      </c>
      <c r="R14" s="6">
        <v>209</v>
      </c>
    </row>
    <row r="15" spans="1:18" x14ac:dyDescent="0.3">
      <c r="A15" s="7">
        <v>500000014</v>
      </c>
      <c r="B15" s="8" t="s">
        <v>9</v>
      </c>
      <c r="C15" s="8" t="s">
        <v>8</v>
      </c>
      <c r="D15" s="7">
        <v>4</v>
      </c>
      <c r="E15" s="7">
        <v>1</v>
      </c>
      <c r="F15" s="7">
        <v>0</v>
      </c>
      <c r="G15" s="7">
        <v>0</v>
      </c>
      <c r="H15" s="7">
        <v>0</v>
      </c>
      <c r="I15" s="7">
        <v>1</v>
      </c>
      <c r="J15" s="7">
        <v>0</v>
      </c>
      <c r="K15" s="6">
        <v>30</v>
      </c>
      <c r="L15" s="6">
        <v>9</v>
      </c>
      <c r="M15" s="6">
        <v>7</v>
      </c>
      <c r="N15" s="6">
        <v>5</v>
      </c>
      <c r="O15" s="6">
        <v>9</v>
      </c>
      <c r="P15" s="6">
        <v>30</v>
      </c>
      <c r="Q15" s="6">
        <v>29</v>
      </c>
      <c r="R15" s="6">
        <v>250</v>
      </c>
    </row>
    <row r="16" spans="1:18" x14ac:dyDescent="0.3">
      <c r="A16" s="7">
        <v>500000015</v>
      </c>
      <c r="B16" s="8" t="s">
        <v>9</v>
      </c>
      <c r="C16" s="8" t="s">
        <v>8</v>
      </c>
      <c r="D16" s="7">
        <v>4</v>
      </c>
      <c r="E16" s="7">
        <v>0</v>
      </c>
      <c r="F16" s="7">
        <v>0</v>
      </c>
      <c r="G16" s="7">
        <v>0</v>
      </c>
      <c r="H16" s="7">
        <v>0</v>
      </c>
      <c r="I16" s="7">
        <v>2</v>
      </c>
      <c r="J16" s="7">
        <v>1</v>
      </c>
      <c r="K16" s="6">
        <v>24</v>
      </c>
      <c r="L16" s="6">
        <v>8</v>
      </c>
      <c r="M16" s="6">
        <v>7</v>
      </c>
      <c r="N16" s="6">
        <v>5</v>
      </c>
      <c r="O16" s="6">
        <v>4</v>
      </c>
      <c r="P16" s="6">
        <v>24</v>
      </c>
      <c r="Q16" s="6">
        <v>22</v>
      </c>
      <c r="R16" s="6">
        <v>225</v>
      </c>
    </row>
    <row r="17" spans="1:18" x14ac:dyDescent="0.3">
      <c r="A17" s="7">
        <v>500000016</v>
      </c>
      <c r="B17" s="8" t="s">
        <v>9</v>
      </c>
      <c r="C17" s="8" t="s">
        <v>8</v>
      </c>
      <c r="D17" s="7">
        <v>4</v>
      </c>
      <c r="E17" s="7">
        <v>0</v>
      </c>
      <c r="F17" s="7">
        <v>1</v>
      </c>
      <c r="G17" s="7">
        <v>1</v>
      </c>
      <c r="H17" s="7">
        <v>1</v>
      </c>
      <c r="I17" s="7">
        <v>2</v>
      </c>
      <c r="J17" s="7">
        <v>0</v>
      </c>
      <c r="K17" s="6">
        <v>9</v>
      </c>
      <c r="L17" s="6">
        <v>1</v>
      </c>
      <c r="M17" s="6">
        <v>3</v>
      </c>
      <c r="N17" s="6">
        <v>5</v>
      </c>
      <c r="O17" s="6">
        <v>0</v>
      </c>
      <c r="P17" s="6">
        <v>9</v>
      </c>
      <c r="Q17" s="6">
        <v>8</v>
      </c>
      <c r="R17" s="6">
        <v>154</v>
      </c>
    </row>
    <row r="18" spans="1:18" x14ac:dyDescent="0.3">
      <c r="A18" s="7">
        <v>500000017</v>
      </c>
      <c r="B18" s="8" t="s">
        <v>9</v>
      </c>
      <c r="C18" s="8" t="s">
        <v>8</v>
      </c>
      <c r="D18" s="7">
        <v>4</v>
      </c>
      <c r="E18" s="7">
        <v>0</v>
      </c>
      <c r="F18" s="7">
        <v>1</v>
      </c>
      <c r="G18" s="7">
        <v>0</v>
      </c>
      <c r="H18" s="7">
        <v>1</v>
      </c>
      <c r="I18" s="7">
        <v>2</v>
      </c>
      <c r="J18" s="7">
        <v>0</v>
      </c>
      <c r="K18" s="6">
        <v>21</v>
      </c>
      <c r="L18" s="6">
        <v>3</v>
      </c>
      <c r="M18" s="6">
        <v>5</v>
      </c>
      <c r="N18" s="6">
        <v>4</v>
      </c>
      <c r="O18" s="6">
        <v>9</v>
      </c>
      <c r="P18" s="6">
        <v>21</v>
      </c>
      <c r="Q18" s="6">
        <v>20</v>
      </c>
      <c r="R18" s="6">
        <v>213</v>
      </c>
    </row>
    <row r="19" spans="1:18" x14ac:dyDescent="0.3">
      <c r="A19" s="7">
        <v>500000018</v>
      </c>
      <c r="B19" s="8" t="s">
        <v>9</v>
      </c>
      <c r="C19" s="8" t="s">
        <v>8</v>
      </c>
      <c r="D19" s="7">
        <v>4</v>
      </c>
      <c r="E19" s="7">
        <v>0</v>
      </c>
      <c r="F19" s="7">
        <v>0</v>
      </c>
      <c r="G19" s="7">
        <v>0</v>
      </c>
      <c r="H19" s="7">
        <v>0</v>
      </c>
      <c r="I19" s="7">
        <v>2</v>
      </c>
      <c r="J19" s="7">
        <v>1</v>
      </c>
      <c r="K19" s="6">
        <v>28</v>
      </c>
      <c r="L19" s="6">
        <v>8</v>
      </c>
      <c r="M19" s="6">
        <v>8</v>
      </c>
      <c r="N19" s="6">
        <v>5</v>
      </c>
      <c r="O19" s="6">
        <v>7</v>
      </c>
      <c r="P19" s="6">
        <v>28</v>
      </c>
      <c r="Q19" s="6">
        <v>26</v>
      </c>
      <c r="R19" s="6">
        <v>241</v>
      </c>
    </row>
    <row r="20" spans="1:18" x14ac:dyDescent="0.3">
      <c r="A20" s="7">
        <v>500000019</v>
      </c>
      <c r="B20" s="8" t="s">
        <v>9</v>
      </c>
      <c r="C20" s="8" t="s">
        <v>8</v>
      </c>
      <c r="D20" s="7">
        <v>4</v>
      </c>
      <c r="E20" s="7">
        <v>1</v>
      </c>
      <c r="F20" s="7">
        <v>1</v>
      </c>
      <c r="G20" s="7">
        <v>1</v>
      </c>
      <c r="H20" s="7">
        <v>1</v>
      </c>
      <c r="I20" s="7">
        <v>1</v>
      </c>
      <c r="J20" s="7">
        <v>0</v>
      </c>
      <c r="K20" s="6">
        <v>18</v>
      </c>
      <c r="L20" s="6">
        <v>3</v>
      </c>
      <c r="M20" s="6">
        <v>3</v>
      </c>
      <c r="N20" s="6">
        <v>6</v>
      </c>
      <c r="O20" s="6">
        <v>6</v>
      </c>
      <c r="P20" s="6">
        <v>18</v>
      </c>
      <c r="Q20" s="6">
        <v>17</v>
      </c>
      <c r="R20" s="6">
        <v>200</v>
      </c>
    </row>
    <row r="21" spans="1:18" x14ac:dyDescent="0.3">
      <c r="A21" s="7">
        <v>500000020</v>
      </c>
      <c r="B21" s="8" t="s">
        <v>9</v>
      </c>
      <c r="C21" s="8" t="s">
        <v>8</v>
      </c>
      <c r="D21" s="7">
        <v>4</v>
      </c>
      <c r="E21" s="7">
        <v>0</v>
      </c>
      <c r="F21" s="7">
        <v>0</v>
      </c>
      <c r="G21" s="7">
        <v>0</v>
      </c>
      <c r="H21" s="7">
        <v>0</v>
      </c>
      <c r="I21" s="7">
        <v>1</v>
      </c>
      <c r="J21" s="7">
        <v>0</v>
      </c>
      <c r="K21" s="6">
        <v>32</v>
      </c>
      <c r="L21" s="6">
        <v>8</v>
      </c>
      <c r="M21" s="6">
        <v>8</v>
      </c>
      <c r="N21" s="6">
        <v>8</v>
      </c>
      <c r="O21" s="6">
        <v>8</v>
      </c>
      <c r="P21" s="6">
        <v>32</v>
      </c>
      <c r="Q21" s="6">
        <v>30</v>
      </c>
      <c r="R21" s="6">
        <v>261</v>
      </c>
    </row>
    <row r="22" spans="1:18" x14ac:dyDescent="0.3">
      <c r="A22" s="7">
        <v>500000021</v>
      </c>
      <c r="B22" s="8" t="s">
        <v>9</v>
      </c>
      <c r="C22" s="8" t="s">
        <v>8</v>
      </c>
      <c r="D22" s="7">
        <v>4</v>
      </c>
      <c r="E22" s="7">
        <v>1</v>
      </c>
      <c r="F22" s="7">
        <v>1</v>
      </c>
      <c r="G22" s="7">
        <v>0</v>
      </c>
      <c r="H22" s="7">
        <v>0</v>
      </c>
      <c r="I22" s="7">
        <v>2</v>
      </c>
      <c r="J22" s="7">
        <v>0</v>
      </c>
      <c r="K22" s="6">
        <v>27</v>
      </c>
      <c r="L22" s="6">
        <v>6</v>
      </c>
      <c r="M22" s="6">
        <v>7</v>
      </c>
      <c r="N22" s="6">
        <v>6</v>
      </c>
      <c r="O22" s="6">
        <v>8</v>
      </c>
      <c r="P22" s="6">
        <v>27</v>
      </c>
      <c r="Q22" s="6">
        <v>25</v>
      </c>
      <c r="R22" s="6">
        <v>237</v>
      </c>
    </row>
    <row r="23" spans="1:18" x14ac:dyDescent="0.3">
      <c r="A23" s="7">
        <v>500000022</v>
      </c>
      <c r="B23" s="8" t="s">
        <v>9</v>
      </c>
      <c r="C23" s="8" t="s">
        <v>8</v>
      </c>
      <c r="D23" s="7">
        <v>4</v>
      </c>
      <c r="E23" s="7">
        <v>0</v>
      </c>
      <c r="F23" s="7">
        <v>0</v>
      </c>
      <c r="G23" s="7">
        <v>0</v>
      </c>
      <c r="H23" s="7">
        <v>0</v>
      </c>
      <c r="I23" s="7">
        <v>2</v>
      </c>
      <c r="J23" s="7">
        <v>0</v>
      </c>
      <c r="K23" s="6">
        <v>20</v>
      </c>
      <c r="L23" s="6">
        <v>5</v>
      </c>
      <c r="M23" s="6">
        <v>5</v>
      </c>
      <c r="N23" s="6">
        <v>4</v>
      </c>
      <c r="O23" s="6">
        <v>6</v>
      </c>
      <c r="P23" s="6">
        <v>20</v>
      </c>
      <c r="Q23" s="6">
        <v>19</v>
      </c>
      <c r="R23" s="6">
        <v>209</v>
      </c>
    </row>
    <row r="24" spans="1:18" x14ac:dyDescent="0.3">
      <c r="A24" s="7">
        <v>500000023</v>
      </c>
      <c r="B24" s="8" t="s">
        <v>9</v>
      </c>
      <c r="C24" s="8" t="s">
        <v>8</v>
      </c>
      <c r="D24" s="7">
        <v>4</v>
      </c>
      <c r="E24" s="7">
        <v>1</v>
      </c>
      <c r="F24" s="7">
        <v>0</v>
      </c>
      <c r="G24" s="7">
        <v>0</v>
      </c>
      <c r="H24" s="7">
        <v>0</v>
      </c>
      <c r="I24" s="7">
        <v>1</v>
      </c>
      <c r="J24" s="7">
        <v>0</v>
      </c>
      <c r="K24" s="6">
        <v>33</v>
      </c>
      <c r="L24" s="6">
        <v>8</v>
      </c>
      <c r="M24" s="6">
        <v>7</v>
      </c>
      <c r="N24" s="6">
        <v>9</v>
      </c>
      <c r="O24" s="6">
        <v>9</v>
      </c>
      <c r="P24" s="6">
        <v>33</v>
      </c>
      <c r="Q24" s="6">
        <v>31</v>
      </c>
      <c r="R24" s="6">
        <v>267</v>
      </c>
    </row>
    <row r="25" spans="1:18" x14ac:dyDescent="0.3">
      <c r="A25" s="7">
        <v>500000024</v>
      </c>
      <c r="B25" s="8" t="s">
        <v>9</v>
      </c>
      <c r="C25" s="8" t="s">
        <v>8</v>
      </c>
      <c r="D25" s="7">
        <v>4</v>
      </c>
      <c r="E25" s="7">
        <v>0</v>
      </c>
      <c r="F25" s="7">
        <v>1</v>
      </c>
      <c r="G25" s="7">
        <v>0</v>
      </c>
      <c r="H25" s="7">
        <v>0</v>
      </c>
      <c r="I25" s="7">
        <v>3</v>
      </c>
      <c r="J25" s="7">
        <v>0</v>
      </c>
      <c r="K25" s="6">
        <v>34</v>
      </c>
      <c r="L25" s="6">
        <v>8</v>
      </c>
      <c r="M25" s="6">
        <v>9</v>
      </c>
      <c r="N25" s="6">
        <v>8</v>
      </c>
      <c r="O25" s="6">
        <v>9</v>
      </c>
      <c r="P25" s="6">
        <v>34</v>
      </c>
      <c r="Q25" s="6">
        <v>32</v>
      </c>
      <c r="R25" s="6">
        <v>275</v>
      </c>
    </row>
    <row r="26" spans="1:18" x14ac:dyDescent="0.3">
      <c r="A26" s="7">
        <v>500000025</v>
      </c>
      <c r="B26" s="8" t="s">
        <v>9</v>
      </c>
      <c r="C26" s="8" t="s">
        <v>8</v>
      </c>
      <c r="D26" s="7">
        <v>4</v>
      </c>
      <c r="E26" s="7">
        <v>1</v>
      </c>
      <c r="F26" s="7">
        <v>1</v>
      </c>
      <c r="G26" s="7">
        <v>0</v>
      </c>
      <c r="H26" s="7">
        <v>0</v>
      </c>
      <c r="I26" s="7">
        <v>2</v>
      </c>
      <c r="J26" s="7">
        <v>0</v>
      </c>
      <c r="K26" s="6">
        <v>31</v>
      </c>
      <c r="L26" s="6">
        <v>8</v>
      </c>
      <c r="M26" s="6">
        <v>7</v>
      </c>
      <c r="N26" s="6">
        <v>7</v>
      </c>
      <c r="O26" s="6">
        <v>9</v>
      </c>
      <c r="P26" s="6">
        <v>31</v>
      </c>
      <c r="Q26" s="6">
        <v>30</v>
      </c>
      <c r="R26" s="6">
        <v>255</v>
      </c>
    </row>
    <row r="27" spans="1:18" x14ac:dyDescent="0.3">
      <c r="A27" s="7">
        <v>500000026</v>
      </c>
      <c r="B27" s="8" t="s">
        <v>9</v>
      </c>
      <c r="C27" s="8" t="s">
        <v>8</v>
      </c>
      <c r="D27" s="7">
        <v>4</v>
      </c>
      <c r="E27" s="7">
        <v>0</v>
      </c>
      <c r="F27" s="7">
        <v>1</v>
      </c>
      <c r="G27" s="7">
        <v>0</v>
      </c>
      <c r="H27" s="7">
        <v>0</v>
      </c>
      <c r="I27" s="7">
        <v>2</v>
      </c>
      <c r="J27" s="7">
        <v>0</v>
      </c>
      <c r="K27" s="6">
        <v>32</v>
      </c>
      <c r="L27" s="6">
        <v>9</v>
      </c>
      <c r="M27" s="6">
        <v>8</v>
      </c>
      <c r="N27" s="6">
        <v>8</v>
      </c>
      <c r="O27" s="6">
        <v>7</v>
      </c>
      <c r="P27" s="6">
        <v>32</v>
      </c>
      <c r="Q27" s="6">
        <v>31</v>
      </c>
      <c r="R27" s="6">
        <v>261</v>
      </c>
    </row>
    <row r="28" spans="1:18" x14ac:dyDescent="0.3">
      <c r="A28" s="7">
        <v>500000027</v>
      </c>
      <c r="B28" s="8" t="s">
        <v>9</v>
      </c>
      <c r="C28" s="8" t="s">
        <v>8</v>
      </c>
      <c r="D28" s="7">
        <v>4</v>
      </c>
      <c r="E28" s="7">
        <v>1</v>
      </c>
      <c r="F28" s="7">
        <v>0</v>
      </c>
      <c r="G28" s="7">
        <v>0</v>
      </c>
      <c r="H28" s="7">
        <v>0</v>
      </c>
      <c r="I28" s="7">
        <v>1</v>
      </c>
      <c r="J28" s="7">
        <v>0</v>
      </c>
      <c r="K28" s="6">
        <v>24</v>
      </c>
      <c r="L28" s="6">
        <v>5</v>
      </c>
      <c r="M28" s="6">
        <v>5</v>
      </c>
      <c r="N28" s="6">
        <v>5</v>
      </c>
      <c r="O28" s="6">
        <v>9</v>
      </c>
      <c r="P28" s="6">
        <v>24</v>
      </c>
      <c r="Q28" s="6">
        <v>22</v>
      </c>
      <c r="R28" s="6">
        <v>225</v>
      </c>
    </row>
    <row r="29" spans="1:18" x14ac:dyDescent="0.3">
      <c r="A29" s="7">
        <v>500000028</v>
      </c>
      <c r="B29" s="8" t="s">
        <v>9</v>
      </c>
      <c r="C29" s="8" t="s">
        <v>8</v>
      </c>
      <c r="D29" s="7">
        <v>4</v>
      </c>
      <c r="E29" s="7">
        <v>0</v>
      </c>
      <c r="F29" s="7">
        <v>1</v>
      </c>
      <c r="G29" s="7">
        <v>0</v>
      </c>
      <c r="H29" s="7">
        <v>0</v>
      </c>
      <c r="I29" s="7">
        <v>2</v>
      </c>
      <c r="J29" s="7">
        <v>1</v>
      </c>
      <c r="K29" s="6">
        <v>25</v>
      </c>
      <c r="L29" s="6">
        <v>8</v>
      </c>
      <c r="M29" s="6">
        <v>6</v>
      </c>
      <c r="N29" s="6">
        <v>6</v>
      </c>
      <c r="O29" s="6">
        <v>5</v>
      </c>
      <c r="P29" s="6">
        <v>25</v>
      </c>
      <c r="Q29" s="6">
        <v>23</v>
      </c>
      <c r="R29" s="6">
        <v>229</v>
      </c>
    </row>
    <row r="30" spans="1:18" x14ac:dyDescent="0.3">
      <c r="A30" s="7">
        <v>500000029</v>
      </c>
      <c r="B30" s="8" t="s">
        <v>9</v>
      </c>
      <c r="C30" s="8" t="s">
        <v>8</v>
      </c>
      <c r="D30" s="7">
        <v>4</v>
      </c>
      <c r="E30" s="7">
        <v>0</v>
      </c>
      <c r="F30" s="7">
        <v>0</v>
      </c>
      <c r="G30" s="7">
        <v>0</v>
      </c>
      <c r="H30" s="7">
        <v>0</v>
      </c>
      <c r="I30" s="7">
        <v>2</v>
      </c>
      <c r="J30" s="7">
        <v>1</v>
      </c>
      <c r="K30" s="6">
        <v>35</v>
      </c>
      <c r="L30" s="6">
        <v>10</v>
      </c>
      <c r="M30" s="6">
        <v>8</v>
      </c>
      <c r="N30" s="6">
        <v>8</v>
      </c>
      <c r="O30" s="6">
        <v>9</v>
      </c>
      <c r="P30" s="6">
        <v>35</v>
      </c>
      <c r="Q30" s="6">
        <v>33</v>
      </c>
      <c r="R30" s="6">
        <v>283</v>
      </c>
    </row>
    <row r="31" spans="1:18" x14ac:dyDescent="0.3">
      <c r="A31" s="7">
        <v>500000030</v>
      </c>
      <c r="B31" s="8" t="s">
        <v>9</v>
      </c>
      <c r="C31" s="8" t="s">
        <v>8</v>
      </c>
      <c r="D31" s="7">
        <v>4</v>
      </c>
      <c r="E31" s="7">
        <v>1</v>
      </c>
      <c r="F31" s="7">
        <v>1</v>
      </c>
      <c r="G31" s="7">
        <v>1</v>
      </c>
      <c r="H31" s="7">
        <v>1</v>
      </c>
      <c r="I31" s="7">
        <v>2</v>
      </c>
      <c r="J31" s="7">
        <v>1</v>
      </c>
      <c r="K31" s="6">
        <v>19</v>
      </c>
      <c r="L31" s="6">
        <v>3</v>
      </c>
      <c r="M31" s="6">
        <v>5</v>
      </c>
      <c r="N31" s="6">
        <v>6</v>
      </c>
      <c r="O31" s="6">
        <v>5</v>
      </c>
      <c r="P31" s="6">
        <v>19</v>
      </c>
      <c r="Q31" s="6">
        <v>18</v>
      </c>
      <c r="R31" s="6">
        <v>204</v>
      </c>
    </row>
    <row r="32" spans="1:18" x14ac:dyDescent="0.3">
      <c r="A32" s="7">
        <v>500000031</v>
      </c>
      <c r="B32" s="8" t="s">
        <v>9</v>
      </c>
      <c r="C32" s="8" t="s">
        <v>8</v>
      </c>
      <c r="D32" s="7">
        <v>4</v>
      </c>
      <c r="E32" s="7">
        <v>1</v>
      </c>
      <c r="F32" s="7">
        <v>1</v>
      </c>
      <c r="G32" s="7">
        <v>0</v>
      </c>
      <c r="H32" s="7">
        <v>0</v>
      </c>
      <c r="I32" s="7">
        <v>3</v>
      </c>
      <c r="J32" s="7">
        <v>0</v>
      </c>
      <c r="K32" s="6">
        <v>29</v>
      </c>
      <c r="L32" s="6">
        <v>8</v>
      </c>
      <c r="M32" s="6">
        <v>8</v>
      </c>
      <c r="N32" s="6">
        <v>6</v>
      </c>
      <c r="O32" s="6">
        <v>7</v>
      </c>
      <c r="P32" s="6">
        <v>29</v>
      </c>
      <c r="Q32" s="6">
        <v>27</v>
      </c>
      <c r="R32" s="6">
        <v>245</v>
      </c>
    </row>
    <row r="33" spans="1:18" x14ac:dyDescent="0.3">
      <c r="A33" s="7">
        <v>500000032</v>
      </c>
      <c r="B33" s="8" t="s">
        <v>9</v>
      </c>
      <c r="C33" s="8" t="s">
        <v>8</v>
      </c>
      <c r="D33" s="7">
        <v>4</v>
      </c>
      <c r="E33" s="7">
        <v>0</v>
      </c>
      <c r="F33" s="7">
        <v>1</v>
      </c>
      <c r="G33" s="7">
        <v>0</v>
      </c>
      <c r="H33" s="7">
        <v>0</v>
      </c>
      <c r="I33" s="7">
        <v>2</v>
      </c>
      <c r="J33" s="7">
        <v>0</v>
      </c>
      <c r="K33" s="6">
        <v>29</v>
      </c>
      <c r="L33" s="6">
        <v>8</v>
      </c>
      <c r="M33" s="6">
        <v>6</v>
      </c>
      <c r="N33" s="6">
        <v>7</v>
      </c>
      <c r="O33" s="6">
        <v>8</v>
      </c>
      <c r="P33" s="6">
        <v>29</v>
      </c>
      <c r="Q33" s="6">
        <v>27</v>
      </c>
      <c r="R33" s="6">
        <v>245</v>
      </c>
    </row>
    <row r="34" spans="1:18" x14ac:dyDescent="0.3">
      <c r="A34" s="7">
        <v>500000033</v>
      </c>
      <c r="B34" s="8" t="s">
        <v>9</v>
      </c>
      <c r="C34" s="8" t="s">
        <v>8</v>
      </c>
      <c r="D34" s="7">
        <v>4</v>
      </c>
      <c r="E34" s="7">
        <v>0</v>
      </c>
      <c r="F34" s="7">
        <v>0</v>
      </c>
      <c r="G34" s="7">
        <v>0</v>
      </c>
      <c r="H34" s="7">
        <v>0</v>
      </c>
      <c r="I34" s="7">
        <v>2</v>
      </c>
      <c r="J34" s="7">
        <v>1</v>
      </c>
      <c r="K34" s="6">
        <v>14</v>
      </c>
      <c r="L34" s="6">
        <v>3</v>
      </c>
      <c r="M34" s="6">
        <v>4</v>
      </c>
      <c r="N34" s="6">
        <v>3</v>
      </c>
      <c r="O34" s="6">
        <v>4</v>
      </c>
      <c r="P34" s="6">
        <v>14</v>
      </c>
      <c r="Q34" s="6">
        <v>13</v>
      </c>
      <c r="R34" s="6">
        <v>181</v>
      </c>
    </row>
    <row r="35" spans="1:18" x14ac:dyDescent="0.3">
      <c r="A35" s="7">
        <v>500000034</v>
      </c>
      <c r="B35" s="8" t="s">
        <v>9</v>
      </c>
      <c r="C35" s="8" t="s">
        <v>8</v>
      </c>
      <c r="D35" s="7">
        <v>4</v>
      </c>
      <c r="E35" s="7">
        <v>1</v>
      </c>
      <c r="F35" s="7">
        <v>1</v>
      </c>
      <c r="G35" s="7">
        <v>0</v>
      </c>
      <c r="H35" s="7">
        <v>0</v>
      </c>
      <c r="I35" s="7">
        <v>2</v>
      </c>
      <c r="J35" s="7">
        <v>0</v>
      </c>
      <c r="K35" s="6">
        <v>17</v>
      </c>
      <c r="L35" s="6">
        <v>5</v>
      </c>
      <c r="M35" s="6">
        <v>6</v>
      </c>
      <c r="N35" s="6">
        <v>3</v>
      </c>
      <c r="O35" s="6">
        <v>3</v>
      </c>
      <c r="P35" s="6">
        <v>17</v>
      </c>
      <c r="Q35" s="6">
        <v>16</v>
      </c>
      <c r="R35" s="6">
        <v>196</v>
      </c>
    </row>
    <row r="36" spans="1:18" x14ac:dyDescent="0.3">
      <c r="A36" s="7">
        <v>500000035</v>
      </c>
      <c r="B36" s="8" t="s">
        <v>9</v>
      </c>
      <c r="C36" s="8" t="s">
        <v>8</v>
      </c>
      <c r="D36" s="7">
        <v>4</v>
      </c>
      <c r="E36" s="7">
        <v>0</v>
      </c>
      <c r="F36" s="7">
        <v>0</v>
      </c>
      <c r="G36" s="7">
        <v>0</v>
      </c>
      <c r="H36" s="7">
        <v>0</v>
      </c>
      <c r="I36" s="7">
        <v>2</v>
      </c>
      <c r="J36" s="7">
        <v>1</v>
      </c>
      <c r="K36" s="6">
        <v>13</v>
      </c>
      <c r="L36" s="6">
        <v>4</v>
      </c>
      <c r="M36" s="6">
        <v>4</v>
      </c>
      <c r="N36" s="6">
        <v>2</v>
      </c>
      <c r="O36" s="6">
        <v>3</v>
      </c>
      <c r="P36" s="6">
        <v>13</v>
      </c>
      <c r="Q36" s="6">
        <v>12</v>
      </c>
      <c r="R36" s="6">
        <v>176</v>
      </c>
    </row>
    <row r="37" spans="1:18" x14ac:dyDescent="0.3">
      <c r="A37" s="7">
        <v>500000036</v>
      </c>
      <c r="B37" s="8" t="s">
        <v>9</v>
      </c>
      <c r="C37" s="8" t="s">
        <v>8</v>
      </c>
      <c r="D37" s="7">
        <v>4</v>
      </c>
      <c r="E37" s="7">
        <v>0</v>
      </c>
      <c r="F37" s="7">
        <v>1</v>
      </c>
      <c r="G37" s="7">
        <v>0</v>
      </c>
      <c r="H37" s="7">
        <v>0</v>
      </c>
      <c r="I37" s="7">
        <v>3</v>
      </c>
      <c r="J37" s="7">
        <v>1</v>
      </c>
      <c r="K37" s="6">
        <v>22</v>
      </c>
      <c r="L37" s="6">
        <v>9</v>
      </c>
      <c r="M37" s="6">
        <v>8</v>
      </c>
      <c r="N37" s="6">
        <v>3</v>
      </c>
      <c r="O37" s="6">
        <v>2</v>
      </c>
      <c r="P37" s="6">
        <v>22</v>
      </c>
      <c r="Q37" s="6">
        <v>20</v>
      </c>
      <c r="R37" s="6">
        <v>217</v>
      </c>
    </row>
    <row r="38" spans="1:18" x14ac:dyDescent="0.3">
      <c r="A38" s="7">
        <v>500000037</v>
      </c>
      <c r="B38" s="8" t="s">
        <v>9</v>
      </c>
      <c r="C38" s="8" t="s">
        <v>8</v>
      </c>
      <c r="D38" s="7">
        <v>4</v>
      </c>
      <c r="E38" s="7">
        <v>0</v>
      </c>
      <c r="F38" s="7">
        <v>0</v>
      </c>
      <c r="G38" s="7">
        <v>0</v>
      </c>
      <c r="H38" s="7">
        <v>0</v>
      </c>
      <c r="I38" s="7">
        <v>3</v>
      </c>
      <c r="J38" s="7">
        <v>1</v>
      </c>
      <c r="K38" s="6">
        <v>34</v>
      </c>
      <c r="L38" s="6">
        <v>9</v>
      </c>
      <c r="M38" s="6">
        <v>8</v>
      </c>
      <c r="N38" s="6">
        <v>8</v>
      </c>
      <c r="O38" s="6">
        <v>9</v>
      </c>
      <c r="P38" s="6">
        <v>34</v>
      </c>
      <c r="Q38" s="6">
        <v>32</v>
      </c>
      <c r="R38" s="6">
        <v>275</v>
      </c>
    </row>
    <row r="39" spans="1:18" x14ac:dyDescent="0.3">
      <c r="A39" s="7">
        <v>500000038</v>
      </c>
      <c r="B39" s="8" t="s">
        <v>9</v>
      </c>
      <c r="C39" s="8" t="s">
        <v>8</v>
      </c>
      <c r="D39" s="7">
        <v>4</v>
      </c>
      <c r="E39" s="7">
        <v>1</v>
      </c>
      <c r="F39" s="7">
        <v>0</v>
      </c>
      <c r="G39" s="7">
        <v>0</v>
      </c>
      <c r="H39" s="7">
        <v>0</v>
      </c>
      <c r="I39" s="7">
        <v>3</v>
      </c>
      <c r="J39" s="7">
        <v>0</v>
      </c>
      <c r="K39" s="6">
        <v>12</v>
      </c>
      <c r="L39" s="6">
        <v>2</v>
      </c>
      <c r="M39" s="6">
        <v>1</v>
      </c>
      <c r="N39" s="6">
        <v>6</v>
      </c>
      <c r="O39" s="6">
        <v>3</v>
      </c>
      <c r="P39" s="6">
        <v>12</v>
      </c>
      <c r="Q39" s="6">
        <v>12</v>
      </c>
      <c r="R39" s="6">
        <v>171</v>
      </c>
    </row>
    <row r="40" spans="1:18" x14ac:dyDescent="0.3">
      <c r="A40" s="7">
        <v>500000039</v>
      </c>
      <c r="B40" s="8" t="s">
        <v>9</v>
      </c>
      <c r="C40" s="8" t="s">
        <v>8</v>
      </c>
      <c r="D40" s="7">
        <v>4</v>
      </c>
      <c r="E40" s="7">
        <v>0</v>
      </c>
      <c r="F40" s="7">
        <v>0</v>
      </c>
      <c r="G40" s="7">
        <v>1</v>
      </c>
      <c r="H40" s="7">
        <v>1</v>
      </c>
      <c r="I40" s="7">
        <v>3</v>
      </c>
      <c r="J40" s="7">
        <v>0</v>
      </c>
      <c r="K40" s="6">
        <v>14</v>
      </c>
      <c r="L40" s="6">
        <v>3</v>
      </c>
      <c r="M40" s="6">
        <v>5</v>
      </c>
      <c r="N40" s="6">
        <v>4</v>
      </c>
      <c r="O40" s="6">
        <v>2</v>
      </c>
      <c r="P40" s="6">
        <v>14</v>
      </c>
      <c r="Q40" s="6">
        <v>13</v>
      </c>
      <c r="R40" s="6">
        <v>181</v>
      </c>
    </row>
    <row r="41" spans="1:18" x14ac:dyDescent="0.3">
      <c r="A41" s="7">
        <v>500000040</v>
      </c>
      <c r="B41" s="8" t="s">
        <v>9</v>
      </c>
      <c r="C41" s="8" t="s">
        <v>8</v>
      </c>
      <c r="D41" s="7">
        <v>4</v>
      </c>
      <c r="E41" s="7">
        <v>0</v>
      </c>
      <c r="F41" s="7">
        <v>0</v>
      </c>
      <c r="G41" s="7">
        <v>0</v>
      </c>
      <c r="H41" s="7">
        <v>0</v>
      </c>
      <c r="I41" s="7">
        <v>2</v>
      </c>
      <c r="J41" s="7">
        <v>0</v>
      </c>
      <c r="K41" s="6">
        <v>25</v>
      </c>
      <c r="L41" s="6">
        <v>8</v>
      </c>
      <c r="M41" s="6">
        <v>7</v>
      </c>
      <c r="N41" s="6">
        <v>4</v>
      </c>
      <c r="O41" s="6">
        <v>6</v>
      </c>
      <c r="P41" s="6">
        <v>25</v>
      </c>
      <c r="Q41" s="6">
        <v>23</v>
      </c>
      <c r="R41" s="6">
        <v>229</v>
      </c>
    </row>
    <row r="42" spans="1:18" x14ac:dyDescent="0.3">
      <c r="A42" s="7">
        <v>500000041</v>
      </c>
      <c r="B42" s="8" t="s">
        <v>9</v>
      </c>
      <c r="C42" s="8" t="s">
        <v>8</v>
      </c>
      <c r="D42" s="7">
        <v>4</v>
      </c>
      <c r="E42" s="7">
        <v>1</v>
      </c>
      <c r="F42" s="7">
        <v>0</v>
      </c>
      <c r="G42" s="7">
        <v>0</v>
      </c>
      <c r="H42" s="7">
        <v>0</v>
      </c>
      <c r="I42" s="7">
        <v>3</v>
      </c>
      <c r="J42" s="7">
        <v>0</v>
      </c>
      <c r="K42" s="6">
        <v>33</v>
      </c>
      <c r="L42" s="6">
        <v>10</v>
      </c>
      <c r="M42" s="6">
        <v>7</v>
      </c>
      <c r="N42" s="6">
        <v>7</v>
      </c>
      <c r="O42" s="6">
        <v>9</v>
      </c>
      <c r="P42" s="6">
        <v>33</v>
      </c>
      <c r="Q42" s="6">
        <v>31</v>
      </c>
      <c r="R42" s="6">
        <v>267</v>
      </c>
    </row>
    <row r="43" spans="1:18" x14ac:dyDescent="0.3">
      <c r="A43" s="7">
        <v>500000042</v>
      </c>
      <c r="B43" s="8" t="s">
        <v>9</v>
      </c>
      <c r="C43" s="8" t="s">
        <v>8</v>
      </c>
      <c r="D43" s="7">
        <v>4</v>
      </c>
      <c r="E43" s="7">
        <v>1</v>
      </c>
      <c r="F43" s="7">
        <v>1</v>
      </c>
      <c r="G43" s="7">
        <v>0</v>
      </c>
      <c r="H43" s="7">
        <v>0</v>
      </c>
      <c r="I43" s="7">
        <v>3</v>
      </c>
      <c r="J43" s="7">
        <v>0</v>
      </c>
      <c r="K43" s="6">
        <v>16</v>
      </c>
      <c r="L43" s="6">
        <v>3</v>
      </c>
      <c r="M43" s="6">
        <v>5</v>
      </c>
      <c r="N43" s="6">
        <v>1</v>
      </c>
      <c r="O43" s="6">
        <v>7</v>
      </c>
      <c r="P43" s="6">
        <v>16</v>
      </c>
      <c r="Q43" s="6">
        <v>16</v>
      </c>
      <c r="R43" s="6">
        <v>191</v>
      </c>
    </row>
    <row r="44" spans="1:18" x14ac:dyDescent="0.3">
      <c r="A44" s="7">
        <v>500000043</v>
      </c>
      <c r="B44" s="8" t="s">
        <v>9</v>
      </c>
      <c r="C44" s="8" t="s">
        <v>8</v>
      </c>
      <c r="D44" s="7">
        <v>4</v>
      </c>
      <c r="E44" s="7">
        <v>0</v>
      </c>
      <c r="F44" s="7">
        <v>1</v>
      </c>
      <c r="G44" s="7">
        <v>0</v>
      </c>
      <c r="H44" s="7">
        <v>0</v>
      </c>
      <c r="I44" s="7">
        <v>1</v>
      </c>
      <c r="J44" s="7">
        <v>0</v>
      </c>
      <c r="K44" s="6">
        <v>35</v>
      </c>
      <c r="L44" s="6">
        <v>10</v>
      </c>
      <c r="M44" s="6">
        <v>9</v>
      </c>
      <c r="N44" s="6">
        <v>6</v>
      </c>
      <c r="O44" s="6">
        <v>10</v>
      </c>
      <c r="P44" s="6">
        <v>35</v>
      </c>
      <c r="Q44" s="6">
        <v>33</v>
      </c>
      <c r="R44" s="6">
        <v>283</v>
      </c>
    </row>
    <row r="45" spans="1:18" x14ac:dyDescent="0.3">
      <c r="A45" s="7">
        <v>500000044</v>
      </c>
      <c r="B45" s="8" t="s">
        <v>9</v>
      </c>
      <c r="C45" s="8" t="s">
        <v>8</v>
      </c>
      <c r="D45" s="7">
        <v>4</v>
      </c>
      <c r="E45" s="7">
        <v>1</v>
      </c>
      <c r="F45" s="7">
        <v>1</v>
      </c>
      <c r="G45" s="7">
        <v>0</v>
      </c>
      <c r="H45" s="7">
        <v>0</v>
      </c>
      <c r="I45" s="7">
        <v>2</v>
      </c>
      <c r="J45" s="7">
        <v>0</v>
      </c>
      <c r="K45" s="6">
        <v>22</v>
      </c>
      <c r="L45" s="6">
        <v>4</v>
      </c>
      <c r="M45" s="6">
        <v>7</v>
      </c>
      <c r="N45" s="6">
        <v>6</v>
      </c>
      <c r="O45" s="6">
        <v>5</v>
      </c>
      <c r="P45" s="6">
        <v>22</v>
      </c>
      <c r="Q45" s="6">
        <v>20</v>
      </c>
      <c r="R45" s="6">
        <v>217</v>
      </c>
    </row>
    <row r="46" spans="1:18" x14ac:dyDescent="0.3">
      <c r="A46" s="7">
        <v>500000045</v>
      </c>
      <c r="B46" s="8" t="s">
        <v>9</v>
      </c>
      <c r="C46" s="8" t="s">
        <v>8</v>
      </c>
      <c r="D46" s="7">
        <v>4</v>
      </c>
      <c r="E46" s="7">
        <v>0</v>
      </c>
      <c r="F46" s="7">
        <v>1</v>
      </c>
      <c r="G46" s="7">
        <v>0</v>
      </c>
      <c r="H46" s="7">
        <v>0</v>
      </c>
      <c r="I46" s="7">
        <v>3</v>
      </c>
      <c r="J46" s="7">
        <v>0</v>
      </c>
      <c r="K46" s="6">
        <v>33</v>
      </c>
      <c r="L46" s="6">
        <v>9</v>
      </c>
      <c r="M46" s="6">
        <v>8</v>
      </c>
      <c r="N46" s="6">
        <v>7</v>
      </c>
      <c r="O46" s="6">
        <v>9</v>
      </c>
      <c r="P46" s="6">
        <v>33</v>
      </c>
      <c r="Q46" s="6">
        <v>31</v>
      </c>
      <c r="R46" s="6">
        <v>267</v>
      </c>
    </row>
    <row r="47" spans="1:18" x14ac:dyDescent="0.3">
      <c r="A47" s="7">
        <v>500000046</v>
      </c>
      <c r="B47" s="8" t="s">
        <v>9</v>
      </c>
      <c r="C47" s="8" t="s">
        <v>8</v>
      </c>
      <c r="D47" s="7">
        <v>4</v>
      </c>
      <c r="E47" s="7">
        <v>0</v>
      </c>
      <c r="F47" s="7">
        <v>0</v>
      </c>
      <c r="G47" s="7">
        <v>0</v>
      </c>
      <c r="H47" s="7">
        <v>0</v>
      </c>
      <c r="I47" s="7">
        <v>3</v>
      </c>
      <c r="J47" s="7">
        <v>1</v>
      </c>
      <c r="K47" s="6">
        <v>22</v>
      </c>
      <c r="L47" s="6">
        <v>6</v>
      </c>
      <c r="M47" s="6">
        <v>4</v>
      </c>
      <c r="N47" s="6">
        <v>5</v>
      </c>
      <c r="O47" s="6">
        <v>7</v>
      </c>
      <c r="P47" s="6">
        <v>22</v>
      </c>
      <c r="Q47" s="6">
        <v>21</v>
      </c>
      <c r="R47" s="6">
        <v>217</v>
      </c>
    </row>
    <row r="48" spans="1:18" x14ac:dyDescent="0.3">
      <c r="A48" s="7">
        <v>500000047</v>
      </c>
      <c r="B48" s="8" t="s">
        <v>9</v>
      </c>
      <c r="C48" s="8" t="s">
        <v>8</v>
      </c>
      <c r="D48" s="7">
        <v>4</v>
      </c>
      <c r="E48" s="7">
        <v>0</v>
      </c>
      <c r="F48" s="7">
        <v>0</v>
      </c>
      <c r="G48" s="7">
        <v>1</v>
      </c>
      <c r="H48" s="7">
        <v>1</v>
      </c>
      <c r="I48" s="7">
        <v>2</v>
      </c>
      <c r="J48" s="7">
        <v>0</v>
      </c>
      <c r="K48" s="6">
        <v>9</v>
      </c>
      <c r="L48" s="6">
        <v>1</v>
      </c>
      <c r="M48" s="6">
        <v>5</v>
      </c>
      <c r="N48" s="6">
        <v>2</v>
      </c>
      <c r="O48" s="6">
        <v>1</v>
      </c>
      <c r="P48" s="6">
        <v>9</v>
      </c>
      <c r="Q48" s="6">
        <v>8</v>
      </c>
      <c r="R48" s="6">
        <v>154</v>
      </c>
    </row>
    <row r="49" spans="1:18" x14ac:dyDescent="0.3">
      <c r="A49" s="7">
        <v>500000048</v>
      </c>
      <c r="B49" s="8" t="s">
        <v>9</v>
      </c>
      <c r="C49" s="8" t="s">
        <v>8</v>
      </c>
      <c r="D49" s="7">
        <v>4</v>
      </c>
      <c r="E49" s="7">
        <v>1</v>
      </c>
      <c r="F49" s="7">
        <v>1</v>
      </c>
      <c r="G49" s="7">
        <v>1</v>
      </c>
      <c r="H49" s="7">
        <v>1</v>
      </c>
      <c r="I49" s="7">
        <v>2</v>
      </c>
      <c r="J49" s="7">
        <v>0</v>
      </c>
      <c r="K49" s="6">
        <v>12</v>
      </c>
      <c r="L49" s="6">
        <v>2</v>
      </c>
      <c r="M49" s="6">
        <v>4</v>
      </c>
      <c r="N49" s="6">
        <v>2</v>
      </c>
      <c r="O49" s="6">
        <v>4</v>
      </c>
      <c r="P49" s="6">
        <v>12</v>
      </c>
      <c r="Q49" s="6">
        <v>12</v>
      </c>
      <c r="R49" s="6">
        <v>171</v>
      </c>
    </row>
    <row r="50" spans="1:18" x14ac:dyDescent="0.3">
      <c r="A50" s="7">
        <v>500000049</v>
      </c>
      <c r="B50" s="8" t="s">
        <v>9</v>
      </c>
      <c r="C50" s="8" t="s">
        <v>8</v>
      </c>
      <c r="D50" s="7">
        <v>4</v>
      </c>
      <c r="E50" s="7">
        <v>0</v>
      </c>
      <c r="F50" s="7">
        <v>0</v>
      </c>
      <c r="G50" s="7">
        <v>0</v>
      </c>
      <c r="H50" s="7">
        <v>0</v>
      </c>
      <c r="I50" s="7">
        <v>2</v>
      </c>
      <c r="J50" s="7">
        <v>1</v>
      </c>
      <c r="K50" s="6">
        <v>31</v>
      </c>
      <c r="L50" s="6">
        <v>8</v>
      </c>
      <c r="M50" s="6">
        <v>7</v>
      </c>
      <c r="N50" s="6">
        <v>7</v>
      </c>
      <c r="O50" s="6">
        <v>9</v>
      </c>
      <c r="P50" s="6">
        <v>31</v>
      </c>
      <c r="Q50" s="6">
        <v>29</v>
      </c>
      <c r="R50" s="6">
        <v>255</v>
      </c>
    </row>
    <row r="51" spans="1:18" x14ac:dyDescent="0.3">
      <c r="A51" s="7">
        <v>500000050</v>
      </c>
      <c r="B51" s="8" t="s">
        <v>9</v>
      </c>
      <c r="C51" s="8" t="s">
        <v>8</v>
      </c>
      <c r="D51" s="7">
        <v>4</v>
      </c>
      <c r="E51" s="7">
        <v>0</v>
      </c>
      <c r="F51" s="7">
        <v>1</v>
      </c>
      <c r="G51" s="7">
        <v>0</v>
      </c>
      <c r="H51" s="7">
        <v>0</v>
      </c>
      <c r="I51" s="7">
        <v>2</v>
      </c>
      <c r="J51" s="7">
        <v>0</v>
      </c>
      <c r="K51" s="6">
        <v>23</v>
      </c>
      <c r="L51" s="6">
        <v>7</v>
      </c>
      <c r="M51" s="6">
        <v>7</v>
      </c>
      <c r="N51" s="6">
        <v>4</v>
      </c>
      <c r="O51" s="6">
        <v>5</v>
      </c>
      <c r="P51" s="6">
        <v>23</v>
      </c>
      <c r="Q51" s="6">
        <v>21</v>
      </c>
      <c r="R51" s="6">
        <v>221</v>
      </c>
    </row>
    <row r="52" spans="1:18" x14ac:dyDescent="0.3">
      <c r="A52" s="7">
        <v>500000051</v>
      </c>
      <c r="B52" s="8" t="s">
        <v>9</v>
      </c>
      <c r="C52" s="8" t="s">
        <v>8</v>
      </c>
      <c r="D52" s="7">
        <v>4</v>
      </c>
      <c r="E52" s="7">
        <v>1</v>
      </c>
      <c r="F52" s="7">
        <v>0</v>
      </c>
      <c r="G52" s="7">
        <v>0</v>
      </c>
      <c r="H52" s="7">
        <v>0</v>
      </c>
      <c r="I52" s="7">
        <v>3</v>
      </c>
      <c r="J52" s="7">
        <v>0</v>
      </c>
      <c r="K52" s="6">
        <v>35</v>
      </c>
      <c r="L52" s="6">
        <v>9</v>
      </c>
      <c r="M52" s="6">
        <v>8</v>
      </c>
      <c r="N52" s="6">
        <v>8</v>
      </c>
      <c r="O52" s="6">
        <v>10</v>
      </c>
      <c r="P52" s="6">
        <v>35</v>
      </c>
      <c r="Q52" s="6">
        <v>34</v>
      </c>
      <c r="R52" s="6">
        <v>283</v>
      </c>
    </row>
    <row r="53" spans="1:18" x14ac:dyDescent="0.3">
      <c r="A53" s="7">
        <v>500000052</v>
      </c>
      <c r="B53" s="8" t="s">
        <v>9</v>
      </c>
      <c r="C53" s="8" t="s">
        <v>8</v>
      </c>
      <c r="D53" s="7">
        <v>4</v>
      </c>
      <c r="E53" s="7">
        <v>1</v>
      </c>
      <c r="F53" s="7">
        <v>0</v>
      </c>
      <c r="G53" s="7">
        <v>0</v>
      </c>
      <c r="H53" s="7">
        <v>0</v>
      </c>
      <c r="I53" s="7">
        <v>2</v>
      </c>
      <c r="J53" s="7">
        <v>0</v>
      </c>
      <c r="K53" s="6">
        <v>15</v>
      </c>
      <c r="L53" s="6">
        <v>2</v>
      </c>
      <c r="M53" s="6">
        <v>5</v>
      </c>
      <c r="N53" s="6">
        <v>3</v>
      </c>
      <c r="O53" s="6">
        <v>5</v>
      </c>
      <c r="P53" s="6">
        <v>15</v>
      </c>
      <c r="Q53" s="6">
        <v>13</v>
      </c>
      <c r="R53" s="6">
        <v>186</v>
      </c>
    </row>
    <row r="54" spans="1:18" x14ac:dyDescent="0.3">
      <c r="A54" s="7">
        <v>500000053</v>
      </c>
      <c r="B54" s="8" t="s">
        <v>9</v>
      </c>
      <c r="C54" s="8" t="s">
        <v>8</v>
      </c>
      <c r="D54" s="7">
        <v>4</v>
      </c>
      <c r="E54" s="7">
        <v>1</v>
      </c>
      <c r="F54" s="7">
        <v>0</v>
      </c>
      <c r="G54" s="7">
        <v>0</v>
      </c>
      <c r="H54" s="7">
        <v>0</v>
      </c>
      <c r="I54" s="7">
        <v>2</v>
      </c>
      <c r="J54" s="7">
        <v>0</v>
      </c>
      <c r="K54" s="6">
        <v>34</v>
      </c>
      <c r="L54" s="6">
        <v>10</v>
      </c>
      <c r="M54" s="6">
        <v>8</v>
      </c>
      <c r="N54" s="6">
        <v>7</v>
      </c>
      <c r="O54" s="6">
        <v>9</v>
      </c>
      <c r="P54" s="6">
        <v>34</v>
      </c>
      <c r="Q54" s="6">
        <v>32</v>
      </c>
      <c r="R54" s="6">
        <v>275</v>
      </c>
    </row>
    <row r="55" spans="1:18" x14ac:dyDescent="0.3">
      <c r="A55" s="7">
        <v>500000054</v>
      </c>
      <c r="B55" s="8" t="s">
        <v>9</v>
      </c>
      <c r="C55" s="8" t="s">
        <v>8</v>
      </c>
      <c r="D55" s="7">
        <v>4</v>
      </c>
      <c r="E55" s="7">
        <v>0</v>
      </c>
      <c r="F55" s="7">
        <v>0</v>
      </c>
      <c r="G55" s="7">
        <v>0</v>
      </c>
      <c r="H55" s="7">
        <v>0</v>
      </c>
      <c r="I55" s="7">
        <v>2</v>
      </c>
      <c r="J55" s="7">
        <v>0</v>
      </c>
      <c r="K55" s="6">
        <v>15</v>
      </c>
      <c r="L55" s="6">
        <v>4</v>
      </c>
      <c r="M55" s="6">
        <v>7</v>
      </c>
      <c r="N55" s="6">
        <v>2</v>
      </c>
      <c r="O55" s="6">
        <v>2</v>
      </c>
      <c r="P55" s="6">
        <v>15</v>
      </c>
      <c r="Q55" s="6">
        <v>14</v>
      </c>
      <c r="R55" s="6">
        <v>186</v>
      </c>
    </row>
    <row r="56" spans="1:18" x14ac:dyDescent="0.3">
      <c r="A56" s="7">
        <v>500000055</v>
      </c>
      <c r="B56" s="8" t="s">
        <v>9</v>
      </c>
      <c r="C56" s="8" t="s">
        <v>8</v>
      </c>
      <c r="D56" s="7">
        <v>4</v>
      </c>
      <c r="E56" s="7">
        <v>0</v>
      </c>
      <c r="F56" s="7">
        <v>0</v>
      </c>
      <c r="G56" s="7">
        <v>0</v>
      </c>
      <c r="H56" s="7">
        <v>0</v>
      </c>
      <c r="I56" s="7">
        <v>2</v>
      </c>
      <c r="J56" s="7">
        <v>0</v>
      </c>
      <c r="K56" s="6">
        <v>24</v>
      </c>
      <c r="L56" s="6">
        <v>6</v>
      </c>
      <c r="M56" s="6">
        <v>8</v>
      </c>
      <c r="N56" s="6">
        <v>4</v>
      </c>
      <c r="O56" s="6">
        <v>6</v>
      </c>
      <c r="P56" s="6">
        <v>24</v>
      </c>
      <c r="Q56" s="6">
        <v>22</v>
      </c>
      <c r="R56" s="6">
        <v>225</v>
      </c>
    </row>
    <row r="57" spans="1:18" x14ac:dyDescent="0.3">
      <c r="A57" s="7">
        <v>500000056</v>
      </c>
      <c r="B57" s="8" t="s">
        <v>9</v>
      </c>
      <c r="C57" s="8" t="s">
        <v>8</v>
      </c>
      <c r="D57" s="7">
        <v>4</v>
      </c>
      <c r="E57" s="7">
        <v>1</v>
      </c>
      <c r="F57" s="7">
        <v>0</v>
      </c>
      <c r="G57" s="7">
        <v>0</v>
      </c>
      <c r="H57" s="7">
        <v>0</v>
      </c>
      <c r="I57" s="7">
        <v>2</v>
      </c>
      <c r="J57" s="7">
        <v>0</v>
      </c>
      <c r="K57" s="6">
        <v>20</v>
      </c>
      <c r="L57" s="6">
        <v>7</v>
      </c>
      <c r="M57" s="6">
        <v>4</v>
      </c>
      <c r="N57" s="6">
        <v>3</v>
      </c>
      <c r="O57" s="6">
        <v>6</v>
      </c>
      <c r="P57" s="6">
        <v>20</v>
      </c>
      <c r="Q57" s="6">
        <v>19</v>
      </c>
      <c r="R57" s="6">
        <v>209</v>
      </c>
    </row>
    <row r="58" spans="1:18" x14ac:dyDescent="0.3">
      <c r="A58" s="7">
        <v>500000057</v>
      </c>
      <c r="B58" s="8" t="s">
        <v>9</v>
      </c>
      <c r="C58" s="8" t="s">
        <v>8</v>
      </c>
      <c r="D58" s="7">
        <v>5</v>
      </c>
      <c r="E58" s="7">
        <v>1</v>
      </c>
      <c r="F58" s="7">
        <v>0</v>
      </c>
      <c r="G58" s="7">
        <v>1</v>
      </c>
      <c r="H58" s="7">
        <v>1</v>
      </c>
      <c r="I58" s="7">
        <v>1</v>
      </c>
      <c r="J58" s="7">
        <v>0</v>
      </c>
      <c r="K58" s="6">
        <v>8</v>
      </c>
      <c r="L58" s="6">
        <v>3</v>
      </c>
      <c r="M58" s="6">
        <v>0</v>
      </c>
      <c r="N58" s="6">
        <v>4</v>
      </c>
      <c r="O58" s="6">
        <v>1</v>
      </c>
      <c r="P58" s="6">
        <v>8</v>
      </c>
      <c r="Q58" s="6">
        <v>8</v>
      </c>
      <c r="R58" s="6">
        <v>165</v>
      </c>
    </row>
    <row r="59" spans="1:18" x14ac:dyDescent="0.3">
      <c r="A59" s="7">
        <v>500000058</v>
      </c>
      <c r="B59" s="8" t="s">
        <v>9</v>
      </c>
      <c r="C59" s="8" t="s">
        <v>8</v>
      </c>
      <c r="D59" s="7">
        <v>5</v>
      </c>
      <c r="E59" s="7">
        <v>1</v>
      </c>
      <c r="F59" s="7">
        <v>0</v>
      </c>
      <c r="G59" s="7">
        <v>0</v>
      </c>
      <c r="H59" s="7">
        <v>0</v>
      </c>
      <c r="I59" s="7">
        <v>1</v>
      </c>
      <c r="J59" s="7">
        <v>0</v>
      </c>
      <c r="K59" s="6">
        <v>19</v>
      </c>
      <c r="L59" s="6">
        <v>7</v>
      </c>
      <c r="M59" s="6">
        <v>5</v>
      </c>
      <c r="N59" s="6">
        <v>5</v>
      </c>
      <c r="O59" s="6">
        <v>2</v>
      </c>
      <c r="P59" s="6">
        <v>19</v>
      </c>
      <c r="Q59" s="6">
        <v>18</v>
      </c>
      <c r="R59" s="6">
        <v>207</v>
      </c>
    </row>
    <row r="60" spans="1:18" x14ac:dyDescent="0.3">
      <c r="A60" s="7">
        <v>500000059</v>
      </c>
      <c r="B60" s="8" t="s">
        <v>9</v>
      </c>
      <c r="C60" s="8" t="s">
        <v>8</v>
      </c>
      <c r="D60" s="7">
        <v>5</v>
      </c>
      <c r="E60" s="7">
        <v>0</v>
      </c>
      <c r="F60" s="7">
        <v>0</v>
      </c>
      <c r="G60" s="7">
        <v>0</v>
      </c>
      <c r="H60" s="7">
        <v>0</v>
      </c>
      <c r="I60" s="7">
        <v>1</v>
      </c>
      <c r="J60" s="7">
        <v>0</v>
      </c>
      <c r="K60" s="6">
        <v>20</v>
      </c>
      <c r="L60" s="6">
        <v>5</v>
      </c>
      <c r="M60" s="6">
        <v>5</v>
      </c>
      <c r="N60" s="6">
        <v>5</v>
      </c>
      <c r="O60" s="6">
        <v>5</v>
      </c>
      <c r="P60" s="6">
        <v>20</v>
      </c>
      <c r="Q60" s="6">
        <v>19</v>
      </c>
      <c r="R60" s="6">
        <v>210</v>
      </c>
    </row>
    <row r="61" spans="1:18" x14ac:dyDescent="0.3">
      <c r="A61" s="7">
        <v>500000060</v>
      </c>
      <c r="B61" s="8" t="s">
        <v>9</v>
      </c>
      <c r="C61" s="8" t="s">
        <v>8</v>
      </c>
      <c r="D61" s="7">
        <v>5</v>
      </c>
      <c r="E61" s="7">
        <v>1</v>
      </c>
      <c r="F61" s="7">
        <v>0</v>
      </c>
      <c r="G61" s="7">
        <v>0</v>
      </c>
      <c r="H61" s="7">
        <v>0</v>
      </c>
      <c r="I61" s="7">
        <v>2</v>
      </c>
      <c r="J61" s="7">
        <v>0</v>
      </c>
      <c r="K61" s="6">
        <v>28</v>
      </c>
      <c r="L61" s="6">
        <v>6</v>
      </c>
      <c r="M61" s="6">
        <v>8</v>
      </c>
      <c r="N61" s="6">
        <v>8</v>
      </c>
      <c r="O61" s="6">
        <v>6</v>
      </c>
      <c r="P61" s="6">
        <v>28</v>
      </c>
      <c r="Q61" s="6">
        <v>27</v>
      </c>
      <c r="R61" s="6">
        <v>238</v>
      </c>
    </row>
    <row r="62" spans="1:18" x14ac:dyDescent="0.3">
      <c r="A62" s="7">
        <v>500000061</v>
      </c>
      <c r="B62" s="8" t="s">
        <v>9</v>
      </c>
      <c r="C62" s="8" t="s">
        <v>8</v>
      </c>
      <c r="D62" s="7">
        <v>5</v>
      </c>
      <c r="E62" s="7">
        <v>1</v>
      </c>
      <c r="F62" s="7">
        <v>0</v>
      </c>
      <c r="G62" s="7">
        <v>0</v>
      </c>
      <c r="H62" s="7">
        <v>0</v>
      </c>
      <c r="I62" s="7">
        <v>2</v>
      </c>
      <c r="J62" s="7">
        <v>0</v>
      </c>
      <c r="K62" s="6">
        <v>17</v>
      </c>
      <c r="L62" s="6">
        <v>4</v>
      </c>
      <c r="M62" s="6">
        <v>6</v>
      </c>
      <c r="N62" s="6">
        <v>4</v>
      </c>
      <c r="O62" s="6">
        <v>3</v>
      </c>
      <c r="P62" s="6">
        <v>17</v>
      </c>
      <c r="Q62" s="6">
        <v>17</v>
      </c>
      <c r="R62" s="6">
        <v>200</v>
      </c>
    </row>
    <row r="63" spans="1:18" x14ac:dyDescent="0.3">
      <c r="A63" s="7">
        <v>500000062</v>
      </c>
      <c r="B63" s="8" t="s">
        <v>9</v>
      </c>
      <c r="C63" s="8" t="s">
        <v>8</v>
      </c>
      <c r="D63" s="7">
        <v>5</v>
      </c>
      <c r="E63" s="7">
        <v>1</v>
      </c>
      <c r="F63" s="7">
        <v>1</v>
      </c>
      <c r="G63" s="7">
        <v>0</v>
      </c>
      <c r="H63" s="7">
        <v>0</v>
      </c>
      <c r="I63" s="7">
        <v>2</v>
      </c>
      <c r="J63" s="7">
        <v>0</v>
      </c>
      <c r="K63" s="6">
        <v>9</v>
      </c>
      <c r="L63" s="6">
        <v>3</v>
      </c>
      <c r="M63" s="6">
        <v>1</v>
      </c>
      <c r="N63" s="6">
        <v>3</v>
      </c>
      <c r="O63" s="6">
        <v>2</v>
      </c>
      <c r="P63" s="6">
        <v>9</v>
      </c>
      <c r="Q63" s="6">
        <v>9</v>
      </c>
      <c r="R63" s="6">
        <v>170</v>
      </c>
    </row>
    <row r="64" spans="1:18" x14ac:dyDescent="0.3">
      <c r="A64" s="7">
        <v>500000063</v>
      </c>
      <c r="B64" s="8" t="s">
        <v>9</v>
      </c>
      <c r="C64" s="8" t="s">
        <v>8</v>
      </c>
      <c r="D64" s="7">
        <v>5</v>
      </c>
      <c r="E64" s="7">
        <v>0</v>
      </c>
      <c r="F64" s="7">
        <v>0</v>
      </c>
      <c r="G64" s="7">
        <v>0</v>
      </c>
      <c r="H64" s="7">
        <v>0</v>
      </c>
      <c r="I64" s="7">
        <v>2</v>
      </c>
      <c r="J64" s="7">
        <v>1</v>
      </c>
      <c r="K64" s="6">
        <v>19</v>
      </c>
      <c r="L64" s="6">
        <v>4</v>
      </c>
      <c r="M64" s="6">
        <v>7</v>
      </c>
      <c r="N64" s="6">
        <v>6</v>
      </c>
      <c r="O64" s="6">
        <v>2</v>
      </c>
      <c r="P64" s="6">
        <v>19</v>
      </c>
      <c r="Q64" s="6">
        <v>17</v>
      </c>
      <c r="R64" s="6">
        <v>207</v>
      </c>
    </row>
    <row r="65" spans="1:18" x14ac:dyDescent="0.3">
      <c r="A65" s="7">
        <v>500000064</v>
      </c>
      <c r="B65" s="8" t="s">
        <v>9</v>
      </c>
      <c r="C65" s="8" t="s">
        <v>8</v>
      </c>
      <c r="D65" s="7">
        <v>5</v>
      </c>
      <c r="E65" s="7">
        <v>1</v>
      </c>
      <c r="F65" s="7">
        <v>0</v>
      </c>
      <c r="G65" s="7">
        <v>1</v>
      </c>
      <c r="H65" s="7">
        <v>1</v>
      </c>
      <c r="I65" s="7">
        <v>2</v>
      </c>
      <c r="J65" s="7">
        <v>0</v>
      </c>
      <c r="K65" s="6">
        <v>26</v>
      </c>
      <c r="L65" s="6">
        <v>7</v>
      </c>
      <c r="M65" s="6">
        <v>7</v>
      </c>
      <c r="N65" s="6">
        <v>6</v>
      </c>
      <c r="O65" s="6">
        <v>6</v>
      </c>
      <c r="P65" s="6">
        <v>26</v>
      </c>
      <c r="Q65" s="6">
        <v>25</v>
      </c>
      <c r="R65" s="6">
        <v>230</v>
      </c>
    </row>
    <row r="66" spans="1:18" x14ac:dyDescent="0.3">
      <c r="A66" s="7">
        <v>500000065</v>
      </c>
      <c r="B66" s="8" t="s">
        <v>9</v>
      </c>
      <c r="C66" s="8" t="s">
        <v>8</v>
      </c>
      <c r="D66" s="7">
        <v>5</v>
      </c>
      <c r="E66" s="7">
        <v>0</v>
      </c>
      <c r="F66" s="7">
        <v>1</v>
      </c>
      <c r="G66" s="7">
        <v>0</v>
      </c>
      <c r="H66" s="7">
        <v>0</v>
      </c>
      <c r="I66" s="7">
        <v>2</v>
      </c>
      <c r="J66" s="7">
        <v>1</v>
      </c>
      <c r="K66" s="6">
        <v>8</v>
      </c>
      <c r="L66" s="6">
        <v>0</v>
      </c>
      <c r="M66" s="6">
        <v>3</v>
      </c>
      <c r="N66" s="6">
        <v>1</v>
      </c>
      <c r="O66" s="6">
        <v>4</v>
      </c>
      <c r="P66" s="6">
        <v>8</v>
      </c>
      <c r="Q66" s="6">
        <v>8</v>
      </c>
      <c r="R66" s="6">
        <v>165</v>
      </c>
    </row>
    <row r="67" spans="1:18" x14ac:dyDescent="0.3">
      <c r="A67" s="7">
        <v>500000066</v>
      </c>
      <c r="B67" s="8" t="s">
        <v>9</v>
      </c>
      <c r="C67" s="8" t="s">
        <v>8</v>
      </c>
      <c r="D67" s="7">
        <v>5</v>
      </c>
      <c r="E67" s="7">
        <v>0</v>
      </c>
      <c r="F67" s="7">
        <v>0</v>
      </c>
      <c r="G67" s="7">
        <v>1</v>
      </c>
      <c r="H67" s="7">
        <v>1</v>
      </c>
      <c r="I67" s="7">
        <v>3</v>
      </c>
      <c r="J67" s="7">
        <v>0</v>
      </c>
      <c r="K67" s="6">
        <v>12</v>
      </c>
      <c r="L67" s="6">
        <v>2</v>
      </c>
      <c r="M67" s="6">
        <v>4</v>
      </c>
      <c r="N67" s="6">
        <v>2</v>
      </c>
      <c r="O67" s="6">
        <v>4</v>
      </c>
      <c r="P67" s="6">
        <v>12</v>
      </c>
      <c r="Q67" s="6">
        <v>12</v>
      </c>
      <c r="R67" s="6">
        <v>182</v>
      </c>
    </row>
    <row r="68" spans="1:18" x14ac:dyDescent="0.3">
      <c r="A68" s="7">
        <v>500000067</v>
      </c>
      <c r="B68" s="8" t="s">
        <v>9</v>
      </c>
      <c r="C68" s="8" t="s">
        <v>8</v>
      </c>
      <c r="D68" s="7">
        <v>5</v>
      </c>
      <c r="E68" s="7">
        <v>0</v>
      </c>
      <c r="F68" s="7">
        <v>0</v>
      </c>
      <c r="G68" s="7">
        <v>0</v>
      </c>
      <c r="H68" s="7">
        <v>0</v>
      </c>
      <c r="I68" s="7">
        <v>1</v>
      </c>
      <c r="J68" s="7">
        <v>0</v>
      </c>
      <c r="K68" s="6">
        <v>28</v>
      </c>
      <c r="L68" s="6">
        <v>7</v>
      </c>
      <c r="M68" s="6">
        <v>9</v>
      </c>
      <c r="N68" s="6">
        <v>8</v>
      </c>
      <c r="O68" s="6">
        <v>4</v>
      </c>
      <c r="P68" s="6">
        <v>28</v>
      </c>
      <c r="Q68" s="6">
        <v>26</v>
      </c>
      <c r="R68" s="6">
        <v>238</v>
      </c>
    </row>
    <row r="69" spans="1:18" x14ac:dyDescent="0.3">
      <c r="A69" s="7">
        <v>500000068</v>
      </c>
      <c r="B69" s="8" t="s">
        <v>9</v>
      </c>
      <c r="C69" s="8" t="s">
        <v>8</v>
      </c>
      <c r="D69" s="7">
        <v>5</v>
      </c>
      <c r="E69" s="7">
        <v>0</v>
      </c>
      <c r="F69" s="7">
        <v>0</v>
      </c>
      <c r="G69" s="7">
        <v>0</v>
      </c>
      <c r="H69" s="7">
        <v>0</v>
      </c>
      <c r="I69" s="7">
        <v>2</v>
      </c>
      <c r="J69" s="7">
        <v>1</v>
      </c>
      <c r="K69" s="6">
        <v>20</v>
      </c>
      <c r="L69" s="6">
        <v>7</v>
      </c>
      <c r="M69" s="6">
        <v>4</v>
      </c>
      <c r="N69" s="6">
        <v>4</v>
      </c>
      <c r="O69" s="6">
        <v>5</v>
      </c>
      <c r="P69" s="6">
        <v>20</v>
      </c>
      <c r="Q69" s="6">
        <v>19</v>
      </c>
      <c r="R69" s="6">
        <v>210</v>
      </c>
    </row>
    <row r="70" spans="1:18" x14ac:dyDescent="0.3">
      <c r="A70" s="7">
        <v>500000069</v>
      </c>
      <c r="B70" s="8" t="s">
        <v>9</v>
      </c>
      <c r="C70" s="8" t="s">
        <v>8</v>
      </c>
      <c r="D70" s="7">
        <v>5</v>
      </c>
      <c r="E70" s="7">
        <v>0</v>
      </c>
      <c r="F70" s="7">
        <v>0</v>
      </c>
      <c r="G70" s="7">
        <v>0</v>
      </c>
      <c r="H70" s="7">
        <v>0</v>
      </c>
      <c r="I70" s="7">
        <v>2</v>
      </c>
      <c r="J70" s="7">
        <v>0</v>
      </c>
      <c r="K70" s="6">
        <v>10</v>
      </c>
      <c r="L70" s="6">
        <v>2</v>
      </c>
      <c r="M70" s="6">
        <v>4</v>
      </c>
      <c r="N70" s="6">
        <v>3</v>
      </c>
      <c r="O70" s="6">
        <v>1</v>
      </c>
      <c r="P70" s="6">
        <v>10</v>
      </c>
      <c r="Q70" s="6">
        <v>10</v>
      </c>
      <c r="R70" s="6">
        <v>174</v>
      </c>
    </row>
    <row r="71" spans="1:18" x14ac:dyDescent="0.3">
      <c r="A71" s="7">
        <v>500000070</v>
      </c>
      <c r="B71" s="8" t="s">
        <v>9</v>
      </c>
      <c r="C71" s="8" t="s">
        <v>8</v>
      </c>
      <c r="D71" s="7">
        <v>5</v>
      </c>
      <c r="E71" s="7">
        <v>1</v>
      </c>
      <c r="F71" s="7">
        <v>1</v>
      </c>
      <c r="G71" s="7">
        <v>0</v>
      </c>
      <c r="H71" s="7">
        <v>0</v>
      </c>
      <c r="I71" s="7">
        <v>2</v>
      </c>
      <c r="J71" s="7">
        <v>0</v>
      </c>
      <c r="K71" s="6">
        <v>27</v>
      </c>
      <c r="L71" s="6">
        <v>8</v>
      </c>
      <c r="M71" s="6">
        <v>7</v>
      </c>
      <c r="N71" s="6">
        <v>5</v>
      </c>
      <c r="O71" s="6">
        <v>7</v>
      </c>
      <c r="P71" s="6">
        <v>27</v>
      </c>
      <c r="Q71" s="6">
        <v>26</v>
      </c>
      <c r="R71" s="6">
        <v>234</v>
      </c>
    </row>
    <row r="72" spans="1:18" x14ac:dyDescent="0.3">
      <c r="A72" s="7">
        <v>500000071</v>
      </c>
      <c r="B72" s="8" t="s">
        <v>9</v>
      </c>
      <c r="C72" s="8" t="s">
        <v>8</v>
      </c>
      <c r="D72" s="7">
        <v>5</v>
      </c>
      <c r="E72" s="7">
        <v>0</v>
      </c>
      <c r="F72" s="7">
        <v>0</v>
      </c>
      <c r="G72" s="7">
        <v>0</v>
      </c>
      <c r="H72" s="7">
        <v>0</v>
      </c>
      <c r="I72" s="7">
        <v>2</v>
      </c>
      <c r="J72" s="7">
        <v>1</v>
      </c>
      <c r="K72" s="6">
        <v>21</v>
      </c>
      <c r="L72" s="6">
        <v>6</v>
      </c>
      <c r="M72" s="6">
        <v>6</v>
      </c>
      <c r="N72" s="6">
        <v>5</v>
      </c>
      <c r="O72" s="6">
        <v>4</v>
      </c>
      <c r="P72" s="6">
        <v>21</v>
      </c>
      <c r="Q72" s="6">
        <v>19</v>
      </c>
      <c r="R72" s="6">
        <v>213</v>
      </c>
    </row>
    <row r="73" spans="1:18" x14ac:dyDescent="0.3">
      <c r="A73" s="7">
        <v>500000072</v>
      </c>
      <c r="B73" s="8" t="s">
        <v>9</v>
      </c>
      <c r="C73" s="8" t="s">
        <v>8</v>
      </c>
      <c r="D73" s="7">
        <v>5</v>
      </c>
      <c r="E73" s="7">
        <v>1</v>
      </c>
      <c r="F73" s="7">
        <v>0</v>
      </c>
      <c r="G73" s="7">
        <v>1</v>
      </c>
      <c r="H73" s="7">
        <v>1</v>
      </c>
      <c r="I73" s="7">
        <v>2</v>
      </c>
      <c r="J73" s="7">
        <v>0</v>
      </c>
      <c r="K73" s="6">
        <v>6</v>
      </c>
      <c r="L73" s="6">
        <v>2</v>
      </c>
      <c r="M73" s="6">
        <v>2</v>
      </c>
      <c r="N73" s="6">
        <v>1</v>
      </c>
      <c r="O73" s="6">
        <v>1</v>
      </c>
      <c r="P73" s="6">
        <v>6</v>
      </c>
      <c r="Q73" s="6">
        <v>5</v>
      </c>
      <c r="R73" s="6">
        <v>154</v>
      </c>
    </row>
    <row r="74" spans="1:18" x14ac:dyDescent="0.3">
      <c r="A74" s="7">
        <v>500000073</v>
      </c>
      <c r="B74" s="8" t="s">
        <v>9</v>
      </c>
      <c r="C74" s="8" t="s">
        <v>8</v>
      </c>
      <c r="D74" s="7">
        <v>5</v>
      </c>
      <c r="E74" s="7">
        <v>0</v>
      </c>
      <c r="F74" s="7">
        <v>1</v>
      </c>
      <c r="G74" s="7">
        <v>1</v>
      </c>
      <c r="H74" s="7">
        <v>1</v>
      </c>
      <c r="I74" s="7">
        <v>2</v>
      </c>
      <c r="J74" s="7">
        <v>0</v>
      </c>
      <c r="K74" s="6">
        <v>7</v>
      </c>
      <c r="L74" s="6">
        <v>2</v>
      </c>
      <c r="M74" s="6">
        <v>3</v>
      </c>
      <c r="N74" s="6">
        <v>2</v>
      </c>
      <c r="O74" s="6">
        <v>0</v>
      </c>
      <c r="P74" s="6">
        <v>7</v>
      </c>
      <c r="Q74" s="6">
        <v>7</v>
      </c>
      <c r="R74" s="6">
        <v>160</v>
      </c>
    </row>
    <row r="75" spans="1:18" x14ac:dyDescent="0.3">
      <c r="A75" s="7">
        <v>500000074</v>
      </c>
      <c r="B75" s="8" t="s">
        <v>9</v>
      </c>
      <c r="C75" s="8" t="s">
        <v>8</v>
      </c>
      <c r="D75" s="7">
        <v>5</v>
      </c>
      <c r="E75" s="7">
        <v>1</v>
      </c>
      <c r="F75" s="7">
        <v>0</v>
      </c>
      <c r="G75" s="7">
        <v>0</v>
      </c>
      <c r="H75" s="7">
        <v>0</v>
      </c>
      <c r="I75" s="7">
        <v>2</v>
      </c>
      <c r="J75" s="7">
        <v>0</v>
      </c>
      <c r="K75" s="6">
        <v>20</v>
      </c>
      <c r="L75" s="6">
        <v>6</v>
      </c>
      <c r="M75" s="6">
        <v>4</v>
      </c>
      <c r="N75" s="6">
        <v>3</v>
      </c>
      <c r="O75" s="6">
        <v>7</v>
      </c>
      <c r="P75" s="6">
        <v>20</v>
      </c>
      <c r="Q75" s="6">
        <v>18</v>
      </c>
      <c r="R75" s="6">
        <v>210</v>
      </c>
    </row>
    <row r="76" spans="1:18" x14ac:dyDescent="0.3">
      <c r="A76" s="7">
        <v>500000075</v>
      </c>
      <c r="B76" s="8" t="s">
        <v>9</v>
      </c>
      <c r="C76" s="8" t="s">
        <v>8</v>
      </c>
      <c r="D76" s="7">
        <v>5</v>
      </c>
      <c r="E76" s="7">
        <v>1</v>
      </c>
      <c r="F76" s="7">
        <v>0</v>
      </c>
      <c r="G76" s="7">
        <v>0</v>
      </c>
      <c r="H76" s="7">
        <v>0</v>
      </c>
      <c r="I76" s="7">
        <v>3</v>
      </c>
      <c r="J76" s="7">
        <v>0</v>
      </c>
      <c r="K76" s="6">
        <v>20</v>
      </c>
      <c r="L76" s="6">
        <v>5</v>
      </c>
      <c r="M76" s="6">
        <v>6</v>
      </c>
      <c r="N76" s="6">
        <v>3</v>
      </c>
      <c r="O76" s="6">
        <v>6</v>
      </c>
      <c r="P76" s="6">
        <v>20</v>
      </c>
      <c r="Q76" s="6">
        <v>19</v>
      </c>
      <c r="R76" s="6">
        <v>210</v>
      </c>
    </row>
    <row r="77" spans="1:18" x14ac:dyDescent="0.3">
      <c r="A77" s="7">
        <v>500000076</v>
      </c>
      <c r="B77" s="8" t="s">
        <v>9</v>
      </c>
      <c r="C77" s="8" t="s">
        <v>8</v>
      </c>
      <c r="D77" s="7">
        <v>5</v>
      </c>
      <c r="E77" s="7">
        <v>1</v>
      </c>
      <c r="F77" s="7">
        <v>0</v>
      </c>
      <c r="G77" s="7">
        <v>0</v>
      </c>
      <c r="H77" s="7">
        <v>0</v>
      </c>
      <c r="I77" s="7">
        <v>2</v>
      </c>
      <c r="J77" s="7">
        <v>0</v>
      </c>
      <c r="K77" s="6">
        <v>25</v>
      </c>
      <c r="L77" s="6">
        <v>7</v>
      </c>
      <c r="M77" s="6">
        <v>5</v>
      </c>
      <c r="N77" s="6">
        <v>6</v>
      </c>
      <c r="O77" s="6">
        <v>7</v>
      </c>
      <c r="P77" s="6">
        <v>25</v>
      </c>
      <c r="Q77" s="6">
        <v>23</v>
      </c>
      <c r="R77" s="6">
        <v>227</v>
      </c>
    </row>
    <row r="78" spans="1:18" x14ac:dyDescent="0.3">
      <c r="A78" s="7">
        <v>500000077</v>
      </c>
      <c r="B78" s="8" t="s">
        <v>9</v>
      </c>
      <c r="C78" s="8" t="s">
        <v>8</v>
      </c>
      <c r="D78" s="7">
        <v>5</v>
      </c>
      <c r="E78" s="7">
        <v>1</v>
      </c>
      <c r="F78" s="7">
        <v>0</v>
      </c>
      <c r="G78" s="7">
        <v>0</v>
      </c>
      <c r="H78" s="7">
        <v>0</v>
      </c>
      <c r="I78" s="7">
        <v>2</v>
      </c>
      <c r="J78" s="7">
        <v>1</v>
      </c>
      <c r="K78" s="6">
        <v>10</v>
      </c>
      <c r="L78" s="6">
        <v>4</v>
      </c>
      <c r="M78" s="6">
        <v>3</v>
      </c>
      <c r="N78" s="6">
        <v>0</v>
      </c>
      <c r="O78" s="6">
        <v>3</v>
      </c>
      <c r="P78" s="6">
        <v>10</v>
      </c>
      <c r="Q78" s="6">
        <v>10</v>
      </c>
      <c r="R78" s="6">
        <v>174</v>
      </c>
    </row>
    <row r="79" spans="1:18" x14ac:dyDescent="0.3">
      <c r="A79" s="7">
        <v>500000078</v>
      </c>
      <c r="B79" s="8" t="s">
        <v>9</v>
      </c>
      <c r="C79" s="8" t="s">
        <v>8</v>
      </c>
      <c r="D79" s="7">
        <v>5</v>
      </c>
      <c r="E79" s="7">
        <v>0</v>
      </c>
      <c r="F79" s="7">
        <v>1</v>
      </c>
      <c r="G79" s="7">
        <v>0</v>
      </c>
      <c r="H79" s="7">
        <v>0</v>
      </c>
      <c r="I79" s="7">
        <v>1</v>
      </c>
      <c r="J79" s="7">
        <v>1</v>
      </c>
      <c r="K79" s="6">
        <v>21</v>
      </c>
      <c r="L79" s="6">
        <v>4</v>
      </c>
      <c r="M79" s="6">
        <v>7</v>
      </c>
      <c r="N79" s="6">
        <v>4</v>
      </c>
      <c r="O79" s="6">
        <v>6</v>
      </c>
      <c r="P79" s="6">
        <v>21</v>
      </c>
      <c r="Q79" s="6">
        <v>19</v>
      </c>
      <c r="R79" s="6">
        <v>213</v>
      </c>
    </row>
    <row r="80" spans="1:18" x14ac:dyDescent="0.3">
      <c r="A80" s="7">
        <v>500000079</v>
      </c>
      <c r="B80" s="8" t="s">
        <v>9</v>
      </c>
      <c r="C80" s="8" t="s">
        <v>8</v>
      </c>
      <c r="D80" s="7">
        <v>5</v>
      </c>
      <c r="E80" s="7">
        <v>0</v>
      </c>
      <c r="F80" s="7">
        <v>1</v>
      </c>
      <c r="G80" s="7">
        <v>1</v>
      </c>
      <c r="H80" s="7">
        <v>1</v>
      </c>
      <c r="I80" s="7">
        <v>2</v>
      </c>
      <c r="J80" s="7">
        <v>0</v>
      </c>
      <c r="K80" s="6">
        <v>7</v>
      </c>
      <c r="L80" s="6">
        <v>2</v>
      </c>
      <c r="M80" s="6">
        <v>3</v>
      </c>
      <c r="N80" s="6">
        <v>1</v>
      </c>
      <c r="O80" s="6">
        <v>1</v>
      </c>
      <c r="P80" s="6">
        <v>7</v>
      </c>
      <c r="Q80" s="6">
        <v>6</v>
      </c>
      <c r="R80" s="6">
        <v>160</v>
      </c>
    </row>
    <row r="81" spans="1:18" x14ac:dyDescent="0.3">
      <c r="A81" s="7">
        <v>500000080</v>
      </c>
      <c r="B81" s="8" t="s">
        <v>9</v>
      </c>
      <c r="C81" s="8" t="s">
        <v>8</v>
      </c>
      <c r="D81" s="7">
        <v>5</v>
      </c>
      <c r="E81" s="7">
        <v>0</v>
      </c>
      <c r="F81" s="7">
        <v>1</v>
      </c>
      <c r="G81" s="7">
        <v>1</v>
      </c>
      <c r="H81" s="7">
        <v>1</v>
      </c>
      <c r="I81" s="7">
        <v>2</v>
      </c>
      <c r="J81" s="7">
        <v>0</v>
      </c>
      <c r="K81" s="6">
        <v>6</v>
      </c>
      <c r="L81" s="6">
        <v>3</v>
      </c>
      <c r="M81" s="6">
        <v>2</v>
      </c>
      <c r="N81" s="6">
        <v>0</v>
      </c>
      <c r="O81" s="6">
        <v>1</v>
      </c>
      <c r="P81" s="6">
        <v>6</v>
      </c>
      <c r="Q81" s="6">
        <v>5</v>
      </c>
      <c r="R81" s="6">
        <v>154</v>
      </c>
    </row>
    <row r="82" spans="1:18" x14ac:dyDescent="0.3">
      <c r="A82" s="7">
        <v>500000081</v>
      </c>
      <c r="B82" s="8" t="s">
        <v>9</v>
      </c>
      <c r="C82" s="8" t="s">
        <v>8</v>
      </c>
      <c r="D82" s="7">
        <v>5</v>
      </c>
      <c r="E82" s="7">
        <v>1</v>
      </c>
      <c r="F82" s="7">
        <v>0</v>
      </c>
      <c r="G82" s="7">
        <v>0</v>
      </c>
      <c r="H82" s="7">
        <v>0</v>
      </c>
      <c r="I82" s="7">
        <v>2</v>
      </c>
      <c r="J82" s="7">
        <v>0</v>
      </c>
      <c r="K82" s="6">
        <v>15</v>
      </c>
      <c r="L82" s="6">
        <v>5</v>
      </c>
      <c r="M82" s="6">
        <v>3</v>
      </c>
      <c r="N82" s="6">
        <v>3</v>
      </c>
      <c r="O82" s="6">
        <v>4</v>
      </c>
      <c r="P82" s="6">
        <v>15</v>
      </c>
      <c r="Q82" s="6">
        <v>14</v>
      </c>
      <c r="R82" s="6">
        <v>193</v>
      </c>
    </row>
    <row r="83" spans="1:18" x14ac:dyDescent="0.3">
      <c r="A83" s="7">
        <v>500000082</v>
      </c>
      <c r="B83" s="8" t="s">
        <v>9</v>
      </c>
      <c r="C83" s="8" t="s">
        <v>8</v>
      </c>
      <c r="D83" s="7">
        <v>5</v>
      </c>
      <c r="E83" s="7">
        <v>0</v>
      </c>
      <c r="F83" s="7">
        <v>0</v>
      </c>
      <c r="G83" s="7">
        <v>1</v>
      </c>
      <c r="H83" s="7">
        <v>1</v>
      </c>
      <c r="I83" s="7">
        <v>1</v>
      </c>
      <c r="J83" s="7">
        <v>0</v>
      </c>
      <c r="K83" s="6">
        <v>19</v>
      </c>
      <c r="L83" s="6">
        <v>6</v>
      </c>
      <c r="M83" s="6">
        <v>5</v>
      </c>
      <c r="N83" s="6">
        <v>2</v>
      </c>
      <c r="O83" s="6">
        <v>6</v>
      </c>
      <c r="P83" s="6">
        <v>19</v>
      </c>
      <c r="Q83" s="6">
        <v>19</v>
      </c>
      <c r="R83" s="6">
        <v>207</v>
      </c>
    </row>
    <row r="84" spans="1:18" x14ac:dyDescent="0.3">
      <c r="A84" s="7">
        <v>500000083</v>
      </c>
      <c r="B84" s="8" t="s">
        <v>9</v>
      </c>
      <c r="C84" s="8" t="s">
        <v>8</v>
      </c>
      <c r="D84" s="7">
        <v>5</v>
      </c>
      <c r="E84" s="7">
        <v>0</v>
      </c>
      <c r="F84" s="7">
        <v>0</v>
      </c>
      <c r="G84" s="7">
        <v>0</v>
      </c>
      <c r="H84" s="7">
        <v>0</v>
      </c>
      <c r="I84" s="7">
        <v>1</v>
      </c>
      <c r="J84" s="7">
        <v>0</v>
      </c>
      <c r="K84" s="6">
        <v>21</v>
      </c>
      <c r="L84" s="6">
        <v>7</v>
      </c>
      <c r="M84" s="6">
        <v>4</v>
      </c>
      <c r="N84" s="6">
        <v>5</v>
      </c>
      <c r="O84" s="6">
        <v>5</v>
      </c>
      <c r="P84" s="6">
        <v>21</v>
      </c>
      <c r="Q84" s="6">
        <v>19</v>
      </c>
      <c r="R84" s="6">
        <v>213</v>
      </c>
    </row>
    <row r="85" spans="1:18" x14ac:dyDescent="0.3">
      <c r="A85" s="7">
        <v>500000084</v>
      </c>
      <c r="B85" s="8" t="s">
        <v>9</v>
      </c>
      <c r="C85" s="8" t="s">
        <v>8</v>
      </c>
      <c r="D85" s="7">
        <v>5</v>
      </c>
      <c r="E85" s="7">
        <v>1</v>
      </c>
      <c r="F85" s="7">
        <v>0</v>
      </c>
      <c r="G85" s="7">
        <v>1</v>
      </c>
      <c r="H85" s="7">
        <v>1</v>
      </c>
      <c r="I85" s="7">
        <v>2</v>
      </c>
      <c r="J85" s="7">
        <v>0</v>
      </c>
      <c r="K85" s="6">
        <v>4</v>
      </c>
      <c r="L85" s="6">
        <v>2</v>
      </c>
      <c r="M85" s="6">
        <v>0</v>
      </c>
      <c r="N85" s="6">
        <v>1</v>
      </c>
      <c r="O85" s="6">
        <v>1</v>
      </c>
      <c r="P85" s="6">
        <v>4</v>
      </c>
      <c r="Q85" s="6">
        <v>4</v>
      </c>
      <c r="R85" s="6">
        <v>140</v>
      </c>
    </row>
    <row r="86" spans="1:18" x14ac:dyDescent="0.3">
      <c r="A86" s="7">
        <v>500000085</v>
      </c>
      <c r="B86" s="8" t="s">
        <v>9</v>
      </c>
      <c r="C86" s="8" t="s">
        <v>8</v>
      </c>
      <c r="D86" s="7">
        <v>5</v>
      </c>
      <c r="E86" s="7">
        <v>1</v>
      </c>
      <c r="F86" s="7">
        <v>0</v>
      </c>
      <c r="G86" s="7">
        <v>0</v>
      </c>
      <c r="H86" s="7">
        <v>0</v>
      </c>
      <c r="I86" s="7">
        <v>2</v>
      </c>
      <c r="J86" s="7">
        <v>0</v>
      </c>
      <c r="K86" s="6">
        <v>23</v>
      </c>
      <c r="L86" s="6">
        <v>7</v>
      </c>
      <c r="M86" s="6">
        <v>3</v>
      </c>
      <c r="N86" s="6">
        <v>5</v>
      </c>
      <c r="O86" s="6">
        <v>8</v>
      </c>
      <c r="P86" s="6">
        <v>23</v>
      </c>
      <c r="Q86" s="6">
        <v>22</v>
      </c>
      <c r="R86" s="6">
        <v>220</v>
      </c>
    </row>
    <row r="87" spans="1:18" x14ac:dyDescent="0.3">
      <c r="A87" s="7">
        <v>500000086</v>
      </c>
      <c r="B87" s="8" t="s">
        <v>9</v>
      </c>
      <c r="C87" s="8" t="s">
        <v>8</v>
      </c>
      <c r="D87" s="7">
        <v>5</v>
      </c>
      <c r="E87" s="7">
        <v>0</v>
      </c>
      <c r="F87" s="7">
        <v>0</v>
      </c>
      <c r="G87" s="7">
        <v>0</v>
      </c>
      <c r="H87" s="7">
        <v>0</v>
      </c>
      <c r="I87" s="7">
        <v>2</v>
      </c>
      <c r="J87" s="7">
        <v>0</v>
      </c>
      <c r="K87" s="6">
        <v>23</v>
      </c>
      <c r="L87" s="6">
        <v>6</v>
      </c>
      <c r="M87" s="6">
        <v>4</v>
      </c>
      <c r="N87" s="6">
        <v>7</v>
      </c>
      <c r="O87" s="6">
        <v>6</v>
      </c>
      <c r="P87" s="6">
        <v>23</v>
      </c>
      <c r="Q87" s="6">
        <v>21</v>
      </c>
      <c r="R87" s="6">
        <v>220</v>
      </c>
    </row>
    <row r="88" spans="1:18" x14ac:dyDescent="0.3">
      <c r="A88" s="7">
        <v>500000087</v>
      </c>
      <c r="B88" s="8" t="s">
        <v>9</v>
      </c>
      <c r="C88" s="8" t="s">
        <v>8</v>
      </c>
      <c r="D88" s="7">
        <v>5</v>
      </c>
      <c r="E88" s="7">
        <v>0</v>
      </c>
      <c r="F88" s="7">
        <v>0</v>
      </c>
      <c r="G88" s="7">
        <v>0</v>
      </c>
      <c r="H88" s="7">
        <v>0</v>
      </c>
      <c r="I88" s="7">
        <v>2</v>
      </c>
      <c r="J88" s="7">
        <v>0</v>
      </c>
      <c r="K88" s="6">
        <v>21</v>
      </c>
      <c r="L88" s="6">
        <v>7</v>
      </c>
      <c r="M88" s="6">
        <v>5</v>
      </c>
      <c r="N88" s="6">
        <v>5</v>
      </c>
      <c r="O88" s="6">
        <v>4</v>
      </c>
      <c r="P88" s="6">
        <v>21</v>
      </c>
      <c r="Q88" s="6">
        <v>20</v>
      </c>
      <c r="R88" s="6">
        <v>213</v>
      </c>
    </row>
    <row r="89" spans="1:18" x14ac:dyDescent="0.3">
      <c r="A89" s="7">
        <v>500000088</v>
      </c>
      <c r="B89" s="8" t="s">
        <v>9</v>
      </c>
      <c r="C89" s="8" t="s">
        <v>8</v>
      </c>
      <c r="D89" s="7">
        <v>5</v>
      </c>
      <c r="E89" s="7">
        <v>0</v>
      </c>
      <c r="F89" s="7">
        <v>1</v>
      </c>
      <c r="G89" s="7">
        <v>1</v>
      </c>
      <c r="H89" s="7">
        <v>1</v>
      </c>
      <c r="I89" s="7">
        <v>2</v>
      </c>
      <c r="J89" s="7">
        <v>0</v>
      </c>
      <c r="K89" s="6">
        <v>3</v>
      </c>
      <c r="L89" s="6">
        <v>1</v>
      </c>
      <c r="M89" s="6">
        <v>1</v>
      </c>
      <c r="N89" s="6">
        <v>0</v>
      </c>
      <c r="O89" s="6">
        <v>1</v>
      </c>
      <c r="P89" s="6">
        <v>3</v>
      </c>
      <c r="Q89" s="6">
        <v>2</v>
      </c>
      <c r="R89" s="6">
        <v>131</v>
      </c>
    </row>
    <row r="90" spans="1:18" x14ac:dyDescent="0.3">
      <c r="A90" s="7">
        <v>500000089</v>
      </c>
      <c r="B90" s="8" t="s">
        <v>9</v>
      </c>
      <c r="C90" s="8" t="s">
        <v>8</v>
      </c>
      <c r="D90" s="7">
        <v>5</v>
      </c>
      <c r="E90" s="7">
        <v>1</v>
      </c>
      <c r="F90" s="7">
        <v>0</v>
      </c>
      <c r="G90" s="7">
        <v>0</v>
      </c>
      <c r="H90" s="7">
        <v>0</v>
      </c>
      <c r="I90" s="7">
        <v>1</v>
      </c>
      <c r="J90" s="7">
        <v>0</v>
      </c>
      <c r="K90" s="6">
        <v>34</v>
      </c>
      <c r="L90" s="6">
        <v>9</v>
      </c>
      <c r="M90" s="6">
        <v>8</v>
      </c>
      <c r="N90" s="6">
        <v>7</v>
      </c>
      <c r="O90" s="6">
        <v>10</v>
      </c>
      <c r="P90" s="6">
        <v>34</v>
      </c>
      <c r="Q90" s="6">
        <v>32</v>
      </c>
      <c r="R90" s="6">
        <v>265</v>
      </c>
    </row>
    <row r="91" spans="1:18" x14ac:dyDescent="0.3">
      <c r="A91" s="7">
        <v>500000090</v>
      </c>
      <c r="B91" s="8" t="s">
        <v>9</v>
      </c>
      <c r="C91" s="8" t="s">
        <v>8</v>
      </c>
      <c r="D91" s="7">
        <v>5</v>
      </c>
      <c r="E91" s="7">
        <v>1</v>
      </c>
      <c r="F91" s="7">
        <v>0</v>
      </c>
      <c r="G91" s="7">
        <v>0</v>
      </c>
      <c r="H91" s="7">
        <v>0</v>
      </c>
      <c r="I91" s="7">
        <v>3</v>
      </c>
      <c r="J91" s="7">
        <v>1</v>
      </c>
      <c r="K91" s="6">
        <v>18</v>
      </c>
      <c r="L91" s="6">
        <v>5</v>
      </c>
      <c r="M91" s="6">
        <v>4</v>
      </c>
      <c r="N91" s="6">
        <v>3</v>
      </c>
      <c r="O91" s="6">
        <v>6</v>
      </c>
      <c r="P91" s="6">
        <v>18</v>
      </c>
      <c r="Q91" s="6">
        <v>17</v>
      </c>
      <c r="R91" s="6">
        <v>203</v>
      </c>
    </row>
    <row r="92" spans="1:18" x14ac:dyDescent="0.3">
      <c r="A92" s="7">
        <v>500000091</v>
      </c>
      <c r="B92" s="8" t="s">
        <v>9</v>
      </c>
      <c r="C92" s="8" t="s">
        <v>8</v>
      </c>
      <c r="D92" s="7">
        <v>5</v>
      </c>
      <c r="E92" s="7">
        <v>1</v>
      </c>
      <c r="F92" s="7">
        <v>1</v>
      </c>
      <c r="G92" s="7">
        <v>1</v>
      </c>
      <c r="H92" s="7">
        <v>1</v>
      </c>
      <c r="I92" s="7">
        <v>2</v>
      </c>
      <c r="J92" s="7">
        <v>1</v>
      </c>
      <c r="K92" s="6">
        <v>20</v>
      </c>
      <c r="L92" s="6">
        <v>6</v>
      </c>
      <c r="M92" s="6">
        <v>6</v>
      </c>
      <c r="N92" s="6">
        <v>2</v>
      </c>
      <c r="O92" s="6">
        <v>6</v>
      </c>
      <c r="P92" s="6">
        <v>20</v>
      </c>
      <c r="Q92" s="6">
        <v>18</v>
      </c>
      <c r="R92" s="6">
        <v>210</v>
      </c>
    </row>
    <row r="93" spans="1:18" x14ac:dyDescent="0.3">
      <c r="A93" s="7">
        <v>500000092</v>
      </c>
      <c r="B93" s="8" t="s">
        <v>9</v>
      </c>
      <c r="C93" s="8" t="s">
        <v>8</v>
      </c>
      <c r="D93" s="7">
        <v>5</v>
      </c>
      <c r="E93" s="7">
        <v>1</v>
      </c>
      <c r="F93" s="7">
        <v>1</v>
      </c>
      <c r="G93" s="7">
        <v>0</v>
      </c>
      <c r="H93" s="7">
        <v>0</v>
      </c>
      <c r="I93" s="7">
        <v>2</v>
      </c>
      <c r="J93" s="7">
        <v>1</v>
      </c>
      <c r="K93" s="6">
        <v>10</v>
      </c>
      <c r="L93" s="6">
        <v>3</v>
      </c>
      <c r="M93" s="6">
        <v>4</v>
      </c>
      <c r="N93" s="6">
        <v>2</v>
      </c>
      <c r="O93" s="6">
        <v>1</v>
      </c>
      <c r="P93" s="6">
        <v>10</v>
      </c>
      <c r="Q93" s="6">
        <v>9</v>
      </c>
      <c r="R93" s="6">
        <v>174</v>
      </c>
    </row>
    <row r="94" spans="1:18" x14ac:dyDescent="0.3">
      <c r="A94" s="7">
        <v>500000093</v>
      </c>
      <c r="B94" s="8" t="s">
        <v>9</v>
      </c>
      <c r="C94" s="8" t="s">
        <v>8</v>
      </c>
      <c r="D94" s="7">
        <v>5</v>
      </c>
      <c r="E94" s="7">
        <v>1</v>
      </c>
      <c r="F94" s="7">
        <v>0</v>
      </c>
      <c r="G94" s="7">
        <v>0</v>
      </c>
      <c r="H94" s="7">
        <v>0</v>
      </c>
      <c r="I94" s="7">
        <v>2</v>
      </c>
      <c r="J94" s="7">
        <v>0</v>
      </c>
      <c r="K94" s="6">
        <v>23</v>
      </c>
      <c r="L94" s="6">
        <v>5</v>
      </c>
      <c r="M94" s="6">
        <v>5</v>
      </c>
      <c r="N94" s="6">
        <v>6</v>
      </c>
      <c r="O94" s="6">
        <v>7</v>
      </c>
      <c r="P94" s="6">
        <v>23</v>
      </c>
      <c r="Q94" s="6">
        <v>22</v>
      </c>
      <c r="R94" s="6">
        <v>220</v>
      </c>
    </row>
    <row r="95" spans="1:18" x14ac:dyDescent="0.3">
      <c r="A95" s="7">
        <v>500000094</v>
      </c>
      <c r="B95" s="8" t="s">
        <v>9</v>
      </c>
      <c r="C95" s="8" t="s">
        <v>8</v>
      </c>
      <c r="D95" s="7">
        <v>5</v>
      </c>
      <c r="E95" s="7">
        <v>1</v>
      </c>
      <c r="F95" s="7">
        <v>1</v>
      </c>
      <c r="G95" s="7">
        <v>0</v>
      </c>
      <c r="H95" s="7">
        <v>0</v>
      </c>
      <c r="I95" s="7">
        <v>2</v>
      </c>
      <c r="J95" s="7">
        <v>0</v>
      </c>
      <c r="K95" s="6">
        <v>25</v>
      </c>
      <c r="L95" s="6">
        <v>6</v>
      </c>
      <c r="M95" s="6">
        <v>6</v>
      </c>
      <c r="N95" s="6">
        <v>7</v>
      </c>
      <c r="O95" s="6">
        <v>6</v>
      </c>
      <c r="P95" s="6">
        <v>25</v>
      </c>
      <c r="Q95" s="6">
        <v>24</v>
      </c>
      <c r="R95" s="6">
        <v>227</v>
      </c>
    </row>
    <row r="96" spans="1:18" x14ac:dyDescent="0.3">
      <c r="A96" s="7">
        <v>500000095</v>
      </c>
      <c r="B96" s="8" t="s">
        <v>9</v>
      </c>
      <c r="C96" s="8" t="s">
        <v>8</v>
      </c>
      <c r="D96" s="7">
        <v>5</v>
      </c>
      <c r="E96" s="7">
        <v>1</v>
      </c>
      <c r="F96" s="7">
        <v>0</v>
      </c>
      <c r="G96" s="7">
        <v>0</v>
      </c>
      <c r="H96" s="7">
        <v>0</v>
      </c>
      <c r="I96" s="7">
        <v>2</v>
      </c>
      <c r="J96" s="7">
        <v>0</v>
      </c>
      <c r="K96" s="6">
        <v>27</v>
      </c>
      <c r="L96" s="6">
        <v>7</v>
      </c>
      <c r="M96" s="6">
        <v>7</v>
      </c>
      <c r="N96" s="6">
        <v>6</v>
      </c>
      <c r="O96" s="6">
        <v>7</v>
      </c>
      <c r="P96" s="6">
        <v>27</v>
      </c>
      <c r="Q96" s="6">
        <v>26</v>
      </c>
      <c r="R96" s="6">
        <v>234</v>
      </c>
    </row>
    <row r="97" spans="1:18" x14ac:dyDescent="0.3">
      <c r="A97" s="7">
        <v>500000096</v>
      </c>
      <c r="B97" s="8" t="s">
        <v>9</v>
      </c>
      <c r="C97" s="8" t="s">
        <v>8</v>
      </c>
      <c r="D97" s="7">
        <v>5</v>
      </c>
      <c r="E97" s="7">
        <v>1</v>
      </c>
      <c r="F97" s="7">
        <v>1</v>
      </c>
      <c r="G97" s="7">
        <v>0</v>
      </c>
      <c r="H97" s="7">
        <v>0</v>
      </c>
      <c r="I97" s="7">
        <v>2</v>
      </c>
      <c r="J97" s="7">
        <v>0</v>
      </c>
      <c r="K97" s="6">
        <v>34</v>
      </c>
      <c r="L97" s="6">
        <v>9</v>
      </c>
      <c r="M97" s="6">
        <v>7</v>
      </c>
      <c r="N97" s="6">
        <v>9</v>
      </c>
      <c r="O97" s="6">
        <v>9</v>
      </c>
      <c r="P97" s="6">
        <v>34</v>
      </c>
      <c r="Q97" s="6">
        <v>32</v>
      </c>
      <c r="R97" s="6">
        <v>265</v>
      </c>
    </row>
    <row r="98" spans="1:18" x14ac:dyDescent="0.3">
      <c r="A98" s="7">
        <v>500000097</v>
      </c>
      <c r="B98" s="8" t="s">
        <v>9</v>
      </c>
      <c r="C98" s="8" t="s">
        <v>8</v>
      </c>
      <c r="D98" s="7">
        <v>5</v>
      </c>
      <c r="E98" s="7">
        <v>0</v>
      </c>
      <c r="F98" s="7">
        <v>1</v>
      </c>
      <c r="G98" s="7">
        <v>0</v>
      </c>
      <c r="H98" s="7">
        <v>0</v>
      </c>
      <c r="I98" s="7">
        <v>2</v>
      </c>
      <c r="J98" s="7">
        <v>0</v>
      </c>
      <c r="K98" s="6">
        <v>16</v>
      </c>
      <c r="L98" s="6">
        <v>4</v>
      </c>
      <c r="M98" s="6">
        <v>3</v>
      </c>
      <c r="N98" s="6">
        <v>3</v>
      </c>
      <c r="O98" s="6">
        <v>6</v>
      </c>
      <c r="P98" s="6">
        <v>16</v>
      </c>
      <c r="Q98" s="6">
        <v>16</v>
      </c>
      <c r="R98" s="6">
        <v>197</v>
      </c>
    </row>
    <row r="99" spans="1:18" x14ac:dyDescent="0.3">
      <c r="A99" s="7">
        <v>500000098</v>
      </c>
      <c r="B99" s="8" t="s">
        <v>9</v>
      </c>
      <c r="C99" s="8" t="s">
        <v>8</v>
      </c>
      <c r="D99" s="7">
        <v>5</v>
      </c>
      <c r="E99" s="7">
        <v>1</v>
      </c>
      <c r="F99" s="7">
        <v>0</v>
      </c>
      <c r="G99" s="7">
        <v>0</v>
      </c>
      <c r="H99" s="7">
        <v>0</v>
      </c>
      <c r="I99" s="7">
        <v>2</v>
      </c>
      <c r="J99" s="7">
        <v>0</v>
      </c>
      <c r="K99" s="6">
        <v>20</v>
      </c>
      <c r="L99" s="6">
        <v>5</v>
      </c>
      <c r="M99" s="6">
        <v>6</v>
      </c>
      <c r="N99" s="6">
        <v>4</v>
      </c>
      <c r="O99" s="6">
        <v>5</v>
      </c>
      <c r="P99" s="6">
        <v>20</v>
      </c>
      <c r="Q99" s="6">
        <v>19</v>
      </c>
      <c r="R99" s="6">
        <v>210</v>
      </c>
    </row>
    <row r="100" spans="1:18" x14ac:dyDescent="0.3">
      <c r="A100" s="7">
        <v>500000099</v>
      </c>
      <c r="B100" s="8" t="s">
        <v>9</v>
      </c>
      <c r="C100" s="8" t="s">
        <v>8</v>
      </c>
      <c r="D100" s="7">
        <v>5</v>
      </c>
      <c r="E100" s="7">
        <v>1</v>
      </c>
      <c r="F100" s="7">
        <v>0</v>
      </c>
      <c r="G100" s="7">
        <v>1</v>
      </c>
      <c r="H100" s="7">
        <v>1</v>
      </c>
      <c r="I100" s="7">
        <v>2</v>
      </c>
      <c r="J100" s="7">
        <v>0</v>
      </c>
      <c r="K100" s="6">
        <v>13</v>
      </c>
      <c r="L100" s="6">
        <v>2</v>
      </c>
      <c r="M100" s="6">
        <v>3</v>
      </c>
      <c r="N100" s="6">
        <v>4</v>
      </c>
      <c r="O100" s="6">
        <v>4</v>
      </c>
      <c r="P100" s="6">
        <v>13</v>
      </c>
      <c r="Q100" s="6">
        <v>11</v>
      </c>
      <c r="R100" s="6">
        <v>186</v>
      </c>
    </row>
    <row r="101" spans="1:18" x14ac:dyDescent="0.3">
      <c r="A101" s="7">
        <v>500000100</v>
      </c>
      <c r="B101" s="8" t="s">
        <v>9</v>
      </c>
      <c r="C101" s="8" t="s">
        <v>8</v>
      </c>
      <c r="D101" s="7">
        <v>5</v>
      </c>
      <c r="E101" s="7">
        <v>0</v>
      </c>
      <c r="F101" s="7">
        <v>0</v>
      </c>
      <c r="G101" s="7">
        <v>1</v>
      </c>
      <c r="H101" s="7">
        <v>1</v>
      </c>
      <c r="I101" s="7">
        <v>2</v>
      </c>
      <c r="J101" s="7">
        <v>0</v>
      </c>
      <c r="K101" s="6">
        <v>7</v>
      </c>
      <c r="L101" s="6">
        <v>3</v>
      </c>
      <c r="M101" s="6">
        <v>2</v>
      </c>
      <c r="N101" s="6">
        <v>1</v>
      </c>
      <c r="O101" s="6">
        <v>1</v>
      </c>
      <c r="P101" s="6">
        <v>7</v>
      </c>
      <c r="Q101" s="6">
        <v>7</v>
      </c>
      <c r="R101" s="6">
        <v>160</v>
      </c>
    </row>
    <row r="102" spans="1:18" x14ac:dyDescent="0.3">
      <c r="A102" s="7">
        <v>500000101</v>
      </c>
      <c r="B102" s="8" t="s">
        <v>9</v>
      </c>
      <c r="C102" s="8" t="s">
        <v>8</v>
      </c>
      <c r="D102" s="7">
        <v>5</v>
      </c>
      <c r="E102" s="7">
        <v>0</v>
      </c>
      <c r="F102" s="7">
        <v>0</v>
      </c>
      <c r="G102" s="7">
        <v>1</v>
      </c>
      <c r="H102" s="7">
        <v>1</v>
      </c>
      <c r="I102" s="7">
        <v>3</v>
      </c>
      <c r="J102" s="7">
        <v>1</v>
      </c>
      <c r="K102" s="6">
        <v>7</v>
      </c>
      <c r="L102" s="6">
        <v>2</v>
      </c>
      <c r="M102" s="6">
        <v>1</v>
      </c>
      <c r="N102" s="6">
        <v>2</v>
      </c>
      <c r="O102" s="6">
        <v>2</v>
      </c>
      <c r="P102" s="6">
        <v>7</v>
      </c>
      <c r="Q102" s="6">
        <v>7</v>
      </c>
      <c r="R102" s="6">
        <v>160</v>
      </c>
    </row>
    <row r="103" spans="1:18" x14ac:dyDescent="0.3">
      <c r="A103" s="7">
        <v>500000102</v>
      </c>
      <c r="B103" s="8" t="s">
        <v>9</v>
      </c>
      <c r="C103" s="8" t="s">
        <v>8</v>
      </c>
      <c r="D103" s="7">
        <v>5</v>
      </c>
      <c r="E103" s="7">
        <v>0</v>
      </c>
      <c r="F103" s="7">
        <v>1</v>
      </c>
      <c r="G103" s="7">
        <v>0</v>
      </c>
      <c r="H103" s="7">
        <v>0</v>
      </c>
      <c r="I103" s="7">
        <v>3</v>
      </c>
      <c r="J103" s="7">
        <v>0</v>
      </c>
      <c r="K103" s="6">
        <v>17</v>
      </c>
      <c r="L103" s="6">
        <v>5</v>
      </c>
      <c r="M103" s="6">
        <v>6</v>
      </c>
      <c r="N103" s="6">
        <v>4</v>
      </c>
      <c r="O103" s="6">
        <v>2</v>
      </c>
      <c r="P103" s="6">
        <v>17</v>
      </c>
      <c r="Q103" s="6">
        <v>16</v>
      </c>
      <c r="R103" s="6">
        <v>200</v>
      </c>
    </row>
    <row r="104" spans="1:18" x14ac:dyDescent="0.3">
      <c r="A104" s="7">
        <v>500000103</v>
      </c>
      <c r="B104" s="8" t="s">
        <v>9</v>
      </c>
      <c r="C104" s="8" t="s">
        <v>8</v>
      </c>
      <c r="D104" s="7">
        <v>5</v>
      </c>
      <c r="E104" s="7">
        <v>1</v>
      </c>
      <c r="F104" s="7">
        <v>0</v>
      </c>
      <c r="G104" s="7">
        <v>1</v>
      </c>
      <c r="H104" s="7">
        <v>1</v>
      </c>
      <c r="I104" s="7">
        <v>2</v>
      </c>
      <c r="J104" s="7">
        <v>0</v>
      </c>
      <c r="K104" s="6">
        <v>15</v>
      </c>
      <c r="L104" s="6">
        <v>4</v>
      </c>
      <c r="M104" s="6">
        <v>4</v>
      </c>
      <c r="N104" s="6">
        <v>3</v>
      </c>
      <c r="O104" s="6">
        <v>4</v>
      </c>
      <c r="P104" s="6">
        <v>15</v>
      </c>
      <c r="Q104" s="6">
        <v>13</v>
      </c>
      <c r="R104" s="6">
        <v>193</v>
      </c>
    </row>
    <row r="105" spans="1:18" x14ac:dyDescent="0.3">
      <c r="A105" s="7">
        <v>500000104</v>
      </c>
      <c r="B105" s="8" t="s">
        <v>9</v>
      </c>
      <c r="C105" s="8" t="s">
        <v>8</v>
      </c>
      <c r="D105" s="7">
        <v>5</v>
      </c>
      <c r="E105" s="7">
        <v>1</v>
      </c>
      <c r="F105" s="7">
        <v>0</v>
      </c>
      <c r="G105" s="7">
        <v>0</v>
      </c>
      <c r="H105" s="7">
        <v>0</v>
      </c>
      <c r="I105" s="7">
        <v>2</v>
      </c>
      <c r="J105" s="7">
        <v>0</v>
      </c>
      <c r="K105" s="6">
        <v>23</v>
      </c>
      <c r="L105" s="6">
        <v>6</v>
      </c>
      <c r="M105" s="6">
        <v>7</v>
      </c>
      <c r="N105" s="6">
        <v>5</v>
      </c>
      <c r="O105" s="6">
        <v>5</v>
      </c>
      <c r="P105" s="6">
        <v>23</v>
      </c>
      <c r="Q105" s="6">
        <v>21</v>
      </c>
      <c r="R105" s="6">
        <v>220</v>
      </c>
    </row>
    <row r="106" spans="1:18" x14ac:dyDescent="0.3">
      <c r="A106" s="7">
        <v>500000105</v>
      </c>
      <c r="B106" s="8" t="s">
        <v>9</v>
      </c>
      <c r="C106" s="8" t="s">
        <v>8</v>
      </c>
      <c r="D106" s="7">
        <v>5</v>
      </c>
      <c r="E106" s="7">
        <v>1</v>
      </c>
      <c r="F106" s="7">
        <v>0</v>
      </c>
      <c r="G106" s="7">
        <v>0</v>
      </c>
      <c r="H106" s="7">
        <v>0</v>
      </c>
      <c r="I106" s="7">
        <v>3</v>
      </c>
      <c r="J106" s="7">
        <v>0</v>
      </c>
      <c r="K106" s="6">
        <v>22</v>
      </c>
      <c r="L106" s="6">
        <v>5</v>
      </c>
      <c r="M106" s="6">
        <v>3</v>
      </c>
      <c r="N106" s="6">
        <v>8</v>
      </c>
      <c r="O106" s="6">
        <v>6</v>
      </c>
      <c r="P106" s="6">
        <v>22</v>
      </c>
      <c r="Q106" s="6">
        <v>22</v>
      </c>
      <c r="R106" s="6">
        <v>216</v>
      </c>
    </row>
    <row r="107" spans="1:18" x14ac:dyDescent="0.3">
      <c r="A107" s="7">
        <v>500000106</v>
      </c>
      <c r="B107" s="8" t="s">
        <v>9</v>
      </c>
      <c r="C107" s="8" t="s">
        <v>8</v>
      </c>
      <c r="D107" s="7">
        <v>5</v>
      </c>
      <c r="E107" s="7">
        <v>1</v>
      </c>
      <c r="F107" s="7">
        <v>1</v>
      </c>
      <c r="G107" s="7">
        <v>0</v>
      </c>
      <c r="H107" s="7">
        <v>0</v>
      </c>
      <c r="I107" s="7">
        <v>1</v>
      </c>
      <c r="J107" s="7">
        <v>0</v>
      </c>
      <c r="K107" s="6">
        <v>13</v>
      </c>
      <c r="L107" s="6">
        <v>4</v>
      </c>
      <c r="M107" s="6">
        <v>4</v>
      </c>
      <c r="N107" s="6">
        <v>2</v>
      </c>
      <c r="O107" s="6">
        <v>3</v>
      </c>
      <c r="P107" s="6">
        <v>13</v>
      </c>
      <c r="Q107" s="6">
        <v>13</v>
      </c>
      <c r="R107" s="6">
        <v>186</v>
      </c>
    </row>
    <row r="108" spans="1:18" x14ac:dyDescent="0.3">
      <c r="A108" s="7">
        <v>500000107</v>
      </c>
      <c r="B108" s="8" t="s">
        <v>9</v>
      </c>
      <c r="C108" s="8" t="s">
        <v>8</v>
      </c>
      <c r="D108" s="7">
        <v>5</v>
      </c>
      <c r="E108" s="7">
        <v>0</v>
      </c>
      <c r="F108" s="7">
        <v>1</v>
      </c>
      <c r="G108" s="7">
        <v>0</v>
      </c>
      <c r="H108" s="7">
        <v>0</v>
      </c>
      <c r="I108" s="7">
        <v>3</v>
      </c>
      <c r="J108" s="7">
        <v>0</v>
      </c>
      <c r="K108" s="6">
        <v>21</v>
      </c>
      <c r="L108" s="6">
        <v>7</v>
      </c>
      <c r="M108" s="6">
        <v>6</v>
      </c>
      <c r="N108" s="6">
        <v>3</v>
      </c>
      <c r="O108" s="6">
        <v>5</v>
      </c>
      <c r="P108" s="6">
        <v>21</v>
      </c>
      <c r="Q108" s="6">
        <v>20</v>
      </c>
      <c r="R108" s="6">
        <v>213</v>
      </c>
    </row>
    <row r="109" spans="1:18" x14ac:dyDescent="0.3">
      <c r="A109" s="7">
        <v>500000108</v>
      </c>
      <c r="B109" s="8" t="s">
        <v>9</v>
      </c>
      <c r="C109" s="8" t="s">
        <v>8</v>
      </c>
      <c r="D109" s="7">
        <v>5</v>
      </c>
      <c r="E109" s="7">
        <v>1</v>
      </c>
      <c r="F109" s="7">
        <v>1</v>
      </c>
      <c r="G109" s="7">
        <v>0</v>
      </c>
      <c r="H109" s="7">
        <v>0</v>
      </c>
      <c r="I109" s="7">
        <v>1</v>
      </c>
      <c r="J109" s="7">
        <v>0</v>
      </c>
      <c r="K109" s="6">
        <v>23</v>
      </c>
      <c r="L109" s="6">
        <v>6</v>
      </c>
      <c r="M109" s="6">
        <v>5</v>
      </c>
      <c r="N109" s="6">
        <v>4</v>
      </c>
      <c r="O109" s="6">
        <v>8</v>
      </c>
      <c r="P109" s="6">
        <v>23</v>
      </c>
      <c r="Q109" s="6">
        <v>23</v>
      </c>
      <c r="R109" s="6">
        <v>220</v>
      </c>
    </row>
    <row r="110" spans="1:18" x14ac:dyDescent="0.3">
      <c r="A110" s="7">
        <v>500000109</v>
      </c>
      <c r="B110" s="8" t="s">
        <v>9</v>
      </c>
      <c r="C110" s="8" t="s">
        <v>8</v>
      </c>
      <c r="D110" s="7">
        <v>5</v>
      </c>
      <c r="E110" s="7">
        <v>1</v>
      </c>
      <c r="F110" s="7">
        <v>0</v>
      </c>
      <c r="G110" s="7">
        <v>0</v>
      </c>
      <c r="H110" s="7">
        <v>0</v>
      </c>
      <c r="I110" s="7">
        <v>2</v>
      </c>
      <c r="J110" s="7">
        <v>0</v>
      </c>
      <c r="K110" s="6">
        <v>35</v>
      </c>
      <c r="L110" s="6">
        <v>8</v>
      </c>
      <c r="M110" s="6">
        <v>8</v>
      </c>
      <c r="N110" s="6">
        <v>10</v>
      </c>
      <c r="O110" s="6">
        <v>9</v>
      </c>
      <c r="P110" s="6">
        <v>35</v>
      </c>
      <c r="Q110" s="6">
        <v>34</v>
      </c>
      <c r="R110" s="6">
        <v>272</v>
      </c>
    </row>
    <row r="112" spans="1:18" x14ac:dyDescent="0.3">
      <c r="A112" s="13" t="s">
        <v>26</v>
      </c>
      <c r="C112" s="14"/>
    </row>
    <row r="113" spans="1:18" x14ac:dyDescent="0.3">
      <c r="A113" s="5" t="s">
        <v>33</v>
      </c>
      <c r="K113" s="15"/>
      <c r="L113" s="15"/>
      <c r="M113" s="15"/>
      <c r="N113" s="15"/>
      <c r="O113" s="15"/>
      <c r="P113" s="15"/>
      <c r="Q113" s="15"/>
      <c r="R113" s="15"/>
    </row>
    <row r="114" spans="1:18" x14ac:dyDescent="0.3">
      <c r="A114" s="5" t="s">
        <v>34</v>
      </c>
      <c r="K114" s="15"/>
      <c r="L114" s="15"/>
      <c r="M114" s="15"/>
      <c r="N114" s="15"/>
      <c r="O114" s="15"/>
      <c r="P114" s="15"/>
      <c r="Q114" s="15"/>
      <c r="R114" s="15"/>
    </row>
    <row r="115" spans="1:18" x14ac:dyDescent="0.3">
      <c r="A115" s="13" t="s">
        <v>25</v>
      </c>
    </row>
    <row r="116" spans="1:18" x14ac:dyDescent="0.3">
      <c r="A116" s="5" t="s">
        <v>35</v>
      </c>
      <c r="K116" s="16"/>
      <c r="L116" s="16"/>
      <c r="M116" s="16"/>
      <c r="N116" s="16"/>
      <c r="O116" s="16"/>
      <c r="P116" s="16"/>
      <c r="Q116" s="16"/>
      <c r="R116" s="16"/>
    </row>
    <row r="117" spans="1:18" x14ac:dyDescent="0.3">
      <c r="A117" s="5" t="s">
        <v>36</v>
      </c>
    </row>
    <row r="118" spans="1:18" x14ac:dyDescent="0.3">
      <c r="A118" s="13" t="s">
        <v>24</v>
      </c>
    </row>
    <row r="119" spans="1:18" x14ac:dyDescent="0.3">
      <c r="A119" s="5" t="s">
        <v>35</v>
      </c>
      <c r="C119" s="14"/>
    </row>
    <row r="120" spans="1:18" x14ac:dyDescent="0.3">
      <c r="A120" s="5" t="s">
        <v>36</v>
      </c>
      <c r="D120" s="17"/>
      <c r="E120" s="17"/>
      <c r="F120" s="17"/>
      <c r="G120" s="17"/>
      <c r="H120" s="17"/>
      <c r="I120" s="17"/>
      <c r="J120" s="17"/>
    </row>
    <row r="121" spans="1:18" x14ac:dyDescent="0.3">
      <c r="A121" s="13" t="s">
        <v>37</v>
      </c>
      <c r="D121" s="17"/>
      <c r="E121" s="17"/>
      <c r="F121" s="17"/>
      <c r="G121" s="17"/>
      <c r="H121" s="17"/>
      <c r="I121" s="17"/>
      <c r="J121" s="17"/>
    </row>
    <row r="122" spans="1:18" x14ac:dyDescent="0.3">
      <c r="A122" s="5" t="s">
        <v>35</v>
      </c>
      <c r="D122" s="17"/>
      <c r="E122" s="17"/>
      <c r="F122" s="17"/>
      <c r="G122" s="17"/>
      <c r="H122" s="17"/>
      <c r="I122" s="17"/>
      <c r="J122" s="17"/>
    </row>
    <row r="123" spans="1:18" x14ac:dyDescent="0.3">
      <c r="A123" s="5" t="s">
        <v>36</v>
      </c>
      <c r="D123" s="17"/>
      <c r="E123" s="17"/>
      <c r="F123" s="17"/>
      <c r="G123" s="17"/>
      <c r="H123" s="17"/>
      <c r="I123" s="17"/>
      <c r="J123" s="17"/>
    </row>
    <row r="124" spans="1:18" x14ac:dyDescent="0.3">
      <c r="A124" s="13" t="s">
        <v>22</v>
      </c>
      <c r="D124" s="17"/>
      <c r="E124" s="17"/>
      <c r="F124" s="17"/>
      <c r="G124" s="17"/>
      <c r="H124" s="17"/>
      <c r="I124" s="17"/>
      <c r="J124" s="17"/>
    </row>
    <row r="125" spans="1:18" x14ac:dyDescent="0.3">
      <c r="A125" s="5" t="s">
        <v>38</v>
      </c>
      <c r="D125" s="17"/>
      <c r="E125" s="17"/>
      <c r="F125" s="17"/>
      <c r="G125" s="17"/>
      <c r="H125" s="17"/>
      <c r="I125" s="17"/>
      <c r="J125" s="17"/>
    </row>
    <row r="126" spans="1:18" x14ac:dyDescent="0.3">
      <c r="A126" s="5" t="s">
        <v>39</v>
      </c>
    </row>
    <row r="127" spans="1:18" x14ac:dyDescent="0.3">
      <c r="A127" s="5" t="s">
        <v>40</v>
      </c>
    </row>
    <row r="128" spans="1:18" x14ac:dyDescent="0.3">
      <c r="A128" s="13" t="s">
        <v>41</v>
      </c>
    </row>
    <row r="129" spans="1:1" x14ac:dyDescent="0.3">
      <c r="A129" s="5" t="s">
        <v>35</v>
      </c>
    </row>
    <row r="130" spans="1:1" x14ac:dyDescent="0.3">
      <c r="A130" s="5" t="s">
        <v>36</v>
      </c>
    </row>
  </sheetData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D9" sqref="D9"/>
    </sheetView>
  </sheetViews>
  <sheetFormatPr defaultRowHeight="14.5" x14ac:dyDescent="0.35"/>
  <cols>
    <col min="1" max="1" width="15.26953125" customWidth="1"/>
    <col min="2" max="2" width="17.08984375" customWidth="1"/>
    <col min="3" max="3" width="19.81640625" customWidth="1"/>
    <col min="4" max="4" width="13.1796875" customWidth="1"/>
    <col min="5" max="5" width="14.6328125" customWidth="1"/>
    <col min="6" max="6" width="17.90625" customWidth="1"/>
    <col min="7" max="7" width="13.7265625" customWidth="1"/>
    <col min="8" max="8" width="16.7265625" customWidth="1"/>
    <col min="9" max="9" width="17.26953125" customWidth="1"/>
  </cols>
  <sheetData>
    <row r="1" spans="1:9" s="3" customFormat="1" ht="57" customHeight="1" x14ac:dyDescent="0.35">
      <c r="B1" s="33" t="s">
        <v>20</v>
      </c>
      <c r="C1" s="33" t="s">
        <v>4</v>
      </c>
      <c r="D1" s="33" t="s">
        <v>19</v>
      </c>
      <c r="E1" s="33" t="s">
        <v>18</v>
      </c>
      <c r="F1" s="33" t="s">
        <v>17</v>
      </c>
      <c r="G1" s="33" t="s">
        <v>16</v>
      </c>
      <c r="H1" s="33" t="s">
        <v>15</v>
      </c>
      <c r="I1" s="33" t="s">
        <v>14</v>
      </c>
    </row>
    <row r="2" spans="1:9" x14ac:dyDescent="0.35">
      <c r="A2" s="31"/>
      <c r="B2" s="31"/>
      <c r="C2" s="31"/>
      <c r="D2" s="31"/>
      <c r="E2" s="31"/>
      <c r="F2" s="31"/>
      <c r="G2" s="31"/>
      <c r="H2" s="31"/>
      <c r="I2" s="31"/>
    </row>
    <row r="3" spans="1:9" s="35" customFormat="1" x14ac:dyDescent="0.35">
      <c r="A3" s="34" t="s">
        <v>56</v>
      </c>
      <c r="B3" s="34">
        <v>20.954128440366972</v>
      </c>
      <c r="C3" s="34">
        <v>5.5596330275229358</v>
      </c>
      <c r="D3" s="34">
        <v>5.3119266055045875</v>
      </c>
      <c r="E3" s="34">
        <v>4.6513761467889907</v>
      </c>
      <c r="F3" s="34">
        <v>5.431192660550459</v>
      </c>
      <c r="G3" s="34">
        <v>20.954128440366972</v>
      </c>
      <c r="H3" s="34">
        <v>19.788990825688074</v>
      </c>
      <c r="I3" s="34">
        <v>213.87155963302752</v>
      </c>
    </row>
    <row r="4" spans="1:9" x14ac:dyDescent="0.35">
      <c r="A4" s="31" t="s">
        <v>57</v>
      </c>
      <c r="B4" s="31">
        <v>0.81653666829245541</v>
      </c>
      <c r="C4" s="31">
        <v>0.24608079604516198</v>
      </c>
      <c r="D4" s="31">
        <v>0.20720017935130114</v>
      </c>
      <c r="E4" s="31">
        <v>0.2224932649257215</v>
      </c>
      <c r="F4" s="31">
        <v>0.25752915589520442</v>
      </c>
      <c r="G4" s="31">
        <v>0.81653666829245541</v>
      </c>
      <c r="H4" s="31">
        <v>0.77453891608753189</v>
      </c>
      <c r="I4" s="31">
        <v>3.522007430916402</v>
      </c>
    </row>
    <row r="5" spans="1:9" s="35" customFormat="1" x14ac:dyDescent="0.35">
      <c r="A5" s="34" t="s">
        <v>58</v>
      </c>
      <c r="B5" s="34">
        <v>21</v>
      </c>
      <c r="C5" s="34">
        <v>6</v>
      </c>
      <c r="D5" s="34">
        <v>5</v>
      </c>
      <c r="E5" s="34">
        <v>5</v>
      </c>
      <c r="F5" s="34">
        <v>6</v>
      </c>
      <c r="G5" s="34">
        <v>21</v>
      </c>
      <c r="H5" s="34">
        <v>20</v>
      </c>
      <c r="I5" s="34">
        <v>213</v>
      </c>
    </row>
    <row r="6" spans="1:9" s="35" customFormat="1" x14ac:dyDescent="0.35">
      <c r="A6" s="34" t="s">
        <v>59</v>
      </c>
      <c r="B6" s="34">
        <v>20</v>
      </c>
      <c r="C6" s="34">
        <v>8</v>
      </c>
      <c r="D6" s="34">
        <v>7</v>
      </c>
      <c r="E6" s="34">
        <v>5</v>
      </c>
      <c r="F6" s="34">
        <v>6</v>
      </c>
      <c r="G6" s="34">
        <v>20</v>
      </c>
      <c r="H6" s="34">
        <v>19</v>
      </c>
      <c r="I6" s="34">
        <v>213</v>
      </c>
    </row>
    <row r="7" spans="1:9" s="35" customFormat="1" x14ac:dyDescent="0.35">
      <c r="A7" s="34" t="s">
        <v>60</v>
      </c>
      <c r="B7" s="34">
        <v>8.524893092737857</v>
      </c>
      <c r="C7" s="34">
        <v>2.5691589366681944</v>
      </c>
      <c r="D7" s="34">
        <v>2.1632333811288227</v>
      </c>
      <c r="E7" s="34">
        <v>2.3228978819927697</v>
      </c>
      <c r="F7" s="34">
        <v>2.6886833225269426</v>
      </c>
      <c r="G7" s="34">
        <v>8.524893092737857</v>
      </c>
      <c r="H7" s="34">
        <v>8.0864236870331823</v>
      </c>
      <c r="I7" s="34">
        <v>36.770837105427837</v>
      </c>
    </row>
    <row r="8" spans="1:9" x14ac:dyDescent="0.35">
      <c r="A8" s="31" t="s">
        <v>61</v>
      </c>
      <c r="B8" s="31">
        <v>72.673802242609611</v>
      </c>
      <c r="C8" s="31">
        <v>6.6005776418620474</v>
      </c>
      <c r="D8" s="31">
        <v>4.679578661230039</v>
      </c>
      <c r="E8" s="31">
        <v>5.3958545701664962</v>
      </c>
      <c r="F8" s="31">
        <v>7.2290180088345206</v>
      </c>
      <c r="G8" s="31">
        <v>72.673802242609611</v>
      </c>
      <c r="H8" s="31">
        <v>65.390248046211326</v>
      </c>
      <c r="I8" s="31">
        <v>1352.0944614339085</v>
      </c>
    </row>
    <row r="9" spans="1:9" x14ac:dyDescent="0.35">
      <c r="A9" s="31" t="s">
        <v>62</v>
      </c>
      <c r="B9" s="31">
        <v>-0.7687599251390167</v>
      </c>
      <c r="C9" s="31">
        <v>-0.96496121566411341</v>
      </c>
      <c r="D9" s="31">
        <v>-0.48540601652391002</v>
      </c>
      <c r="E9" s="31">
        <v>-0.75893214720698987</v>
      </c>
      <c r="F9" s="31">
        <v>-0.90098579312773053</v>
      </c>
      <c r="G9" s="31">
        <v>-0.7687599251390167</v>
      </c>
      <c r="H9" s="31">
        <v>-0.7333550651194658</v>
      </c>
      <c r="I9" s="31">
        <v>-0.42576587723956694</v>
      </c>
    </row>
    <row r="10" spans="1:9" x14ac:dyDescent="0.35">
      <c r="A10" s="31" t="s">
        <v>63</v>
      </c>
      <c r="B10" s="31">
        <v>-9.4437777976071502E-2</v>
      </c>
      <c r="C10" s="31">
        <v>-6.1700594865941233E-2</v>
      </c>
      <c r="D10" s="31">
        <v>-0.40648114148855441</v>
      </c>
      <c r="E10" s="31">
        <v>2.2653296830718969E-2</v>
      </c>
      <c r="F10" s="31">
        <v>-0.21240049798182109</v>
      </c>
      <c r="G10" s="31">
        <v>-9.4437777976071502E-2</v>
      </c>
      <c r="H10" s="31">
        <v>-8.9323446287478861E-2</v>
      </c>
      <c r="I10" s="31">
        <v>3.8193107724031769E-2</v>
      </c>
    </row>
    <row r="11" spans="1:9" s="35" customFormat="1" x14ac:dyDescent="0.35">
      <c r="A11" s="34" t="s">
        <v>64</v>
      </c>
      <c r="B11" s="34">
        <v>33</v>
      </c>
      <c r="C11" s="34">
        <v>10</v>
      </c>
      <c r="D11" s="34">
        <v>9</v>
      </c>
      <c r="E11" s="34">
        <v>10</v>
      </c>
      <c r="F11" s="34">
        <v>10</v>
      </c>
      <c r="G11" s="34">
        <v>33</v>
      </c>
      <c r="H11" s="34">
        <v>32</v>
      </c>
      <c r="I11" s="34">
        <v>164</v>
      </c>
    </row>
    <row r="12" spans="1:9" x14ac:dyDescent="0.35">
      <c r="A12" s="31" t="s">
        <v>65</v>
      </c>
      <c r="B12" s="31">
        <v>3</v>
      </c>
      <c r="C12" s="31">
        <v>0</v>
      </c>
      <c r="D12" s="31">
        <v>0</v>
      </c>
      <c r="E12" s="31">
        <v>0</v>
      </c>
      <c r="F12" s="31">
        <v>0</v>
      </c>
      <c r="G12" s="31">
        <v>3</v>
      </c>
      <c r="H12" s="31">
        <v>2</v>
      </c>
      <c r="I12" s="31">
        <v>131</v>
      </c>
    </row>
    <row r="13" spans="1:9" x14ac:dyDescent="0.35">
      <c r="A13" s="31" t="s">
        <v>66</v>
      </c>
      <c r="B13" s="31">
        <v>36</v>
      </c>
      <c r="C13" s="31">
        <v>10</v>
      </c>
      <c r="D13" s="31">
        <v>9</v>
      </c>
      <c r="E13" s="31">
        <v>10</v>
      </c>
      <c r="F13" s="31">
        <v>10</v>
      </c>
      <c r="G13" s="31">
        <v>36</v>
      </c>
      <c r="H13" s="31">
        <v>34</v>
      </c>
      <c r="I13" s="31">
        <v>295</v>
      </c>
    </row>
    <row r="14" spans="1:9" x14ac:dyDescent="0.35">
      <c r="A14" s="31" t="s">
        <v>67</v>
      </c>
      <c r="B14" s="31">
        <v>2284</v>
      </c>
      <c r="C14" s="31">
        <v>606</v>
      </c>
      <c r="D14" s="31">
        <v>579</v>
      </c>
      <c r="E14" s="31">
        <v>507</v>
      </c>
      <c r="F14" s="31">
        <v>592</v>
      </c>
      <c r="G14" s="31">
        <v>2284</v>
      </c>
      <c r="H14" s="31">
        <v>2157</v>
      </c>
      <c r="I14" s="31">
        <v>23312</v>
      </c>
    </row>
    <row r="15" spans="1:9" s="35" customFormat="1" x14ac:dyDescent="0.35">
      <c r="A15" s="34" t="s">
        <v>68</v>
      </c>
      <c r="B15" s="34">
        <v>109</v>
      </c>
      <c r="C15" s="34">
        <v>109</v>
      </c>
      <c r="D15" s="34">
        <v>109</v>
      </c>
      <c r="E15" s="34">
        <v>109</v>
      </c>
      <c r="F15" s="34">
        <v>109</v>
      </c>
      <c r="G15" s="34">
        <v>109</v>
      </c>
      <c r="H15" s="34">
        <v>109</v>
      </c>
      <c r="I15" s="34">
        <v>109</v>
      </c>
    </row>
    <row r="16" spans="1:9" x14ac:dyDescent="0.35">
      <c r="A16" s="31" t="s">
        <v>69</v>
      </c>
      <c r="B16" s="31">
        <v>36</v>
      </c>
      <c r="C16" s="31">
        <v>10</v>
      </c>
      <c r="D16" s="31">
        <v>9</v>
      </c>
      <c r="E16" s="31">
        <v>10</v>
      </c>
      <c r="F16" s="31">
        <v>10</v>
      </c>
      <c r="G16" s="31">
        <v>36</v>
      </c>
      <c r="H16" s="31">
        <v>34</v>
      </c>
      <c r="I16" s="31">
        <v>295</v>
      </c>
    </row>
    <row r="17" spans="1:9" ht="15" thickBot="1" x14ac:dyDescent="0.4">
      <c r="A17" s="32" t="s">
        <v>70</v>
      </c>
      <c r="B17" s="32">
        <v>3</v>
      </c>
      <c r="C17" s="32">
        <v>0</v>
      </c>
      <c r="D17" s="32">
        <v>0</v>
      </c>
      <c r="E17" s="32">
        <v>0</v>
      </c>
      <c r="F17" s="32">
        <v>0</v>
      </c>
      <c r="G17" s="32">
        <v>3</v>
      </c>
      <c r="H17" s="32">
        <v>2</v>
      </c>
      <c r="I17" s="32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Chap 3 Sheet 1</vt:lpstr>
      <vt:lpstr>Chap 3 Sheet 1 (Solution)</vt:lpstr>
      <vt:lpstr>Chap 3 Sheet 2</vt:lpstr>
      <vt:lpstr> Chap 3 Sheet 2 Master</vt:lpstr>
      <vt:lpstr> Chap 3 Sheet 2 Master (C1)</vt:lpstr>
      <vt:lpstr> Chap 3 Sheet 2 Master (C2)</vt:lpstr>
      <vt:lpstr> Chap 3 Sheet 2b Master </vt:lpstr>
      <vt:lpstr>Chap 3 Sheet 2b Solution</vt:lpstr>
      <vt:lpstr>' Chap 3 Sheet 2 Master'!_____2006</vt:lpstr>
      <vt:lpstr>' Chap 3 Sheet 2 Master (C1)'!_____2006</vt:lpstr>
      <vt:lpstr>' Chap 3 Sheet 2 Master (C2)'!_____2006</vt:lpstr>
      <vt:lpstr>' Chap 3 Sheet 2b Master '!_____2006</vt:lpstr>
      <vt:lpstr>'Chap 3 Sheet 2'!_____2006</vt:lpstr>
    </vt:vector>
  </TitlesOfParts>
  <Company>Seton Hall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Babo</dc:creator>
  <cp:lastModifiedBy>Gerard Babo</cp:lastModifiedBy>
  <dcterms:created xsi:type="dcterms:W3CDTF">2014-06-02T12:48:16Z</dcterms:created>
  <dcterms:modified xsi:type="dcterms:W3CDTF">2014-12-13T17:55:43Z</dcterms:modified>
</cp:coreProperties>
</file>