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ey\Desktop\BOOK\"/>
    </mc:Choice>
  </mc:AlternateContent>
  <bookViews>
    <workbookView xWindow="0" yWindow="0" windowWidth="23175" windowHeight="10410" tabRatio="919" firstSheet="5" activeTab="5"/>
  </bookViews>
  <sheets>
    <sheet name="SurveyDATA" sheetId="1" r:id="rId1"/>
    <sheet name="Transport counts" sheetId="13" r:id="rId2"/>
    <sheet name="Transport counts (2)" sheetId="19" r:id="rId3"/>
    <sheet name=" Transport %" sheetId="3" r:id="rId4"/>
    <sheet name="1 X K Chi" sheetId="22" r:id="rId5"/>
    <sheet name="1 X K Chi (Solution)" sheetId="23" r:id="rId6"/>
    <sheet name="1 X K Chi (Generator)" sheetId="24" r:id="rId7"/>
    <sheet name="Sheet7" sheetId="14" r:id="rId8"/>
    <sheet name="r X k (2 X 2 )CHISQ.TEST Gen" sheetId="20" r:id="rId9"/>
    <sheet name="CHISQ. Math" sheetId="21" r:id="rId10"/>
    <sheet name="Grade %" sheetId="5" r:id="rId11"/>
    <sheet name="2 Variables" sheetId="4" r:id="rId12"/>
    <sheet name="Test Data" sheetId="6" r:id="rId13"/>
    <sheet name="10.2.3" sheetId="8" r:id="rId14"/>
  </sheets>
  <calcPr calcId="152511" concurrentCalc="0"/>
  <pivotCaches>
    <pivotCache cacheId="4" r:id="rId15"/>
    <pivotCache cacheId="5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4" l="1"/>
  <c r="F3" i="24"/>
  <c r="C5" i="24"/>
  <c r="C4" i="24"/>
  <c r="D4" i="24"/>
  <c r="E4" i="24"/>
  <c r="C6" i="24"/>
  <c r="E2" i="23"/>
  <c r="B4" i="23"/>
  <c r="B3" i="23"/>
  <c r="C3" i="23"/>
  <c r="D3" i="23"/>
  <c r="B5" i="23"/>
  <c r="C12" i="21"/>
  <c r="C7" i="21"/>
  <c r="B7" i="21"/>
  <c r="C7" i="20"/>
  <c r="B7" i="20"/>
  <c r="D6" i="21"/>
  <c r="D5" i="21"/>
  <c r="D7" i="21"/>
  <c r="B12" i="21"/>
  <c r="A12" i="21"/>
  <c r="C11" i="21"/>
  <c r="B11" i="21"/>
  <c r="A11" i="21"/>
  <c r="C10" i="21"/>
  <c r="B10" i="21"/>
  <c r="C10" i="20"/>
  <c r="B10" i="20"/>
  <c r="A12" i="20"/>
  <c r="A11" i="20"/>
  <c r="D6" i="20"/>
  <c r="D5" i="20"/>
  <c r="D7" i="20"/>
  <c r="C12" i="20"/>
  <c r="B12" i="20"/>
  <c r="C11" i="20"/>
  <c r="B11" i="20"/>
  <c r="B14" i="19"/>
  <c r="C12" i="19"/>
  <c r="B12" i="19"/>
  <c r="C11" i="19"/>
  <c r="B11" i="19"/>
  <c r="B14" i="20"/>
  <c r="B18" i="20"/>
  <c r="B14" i="21"/>
  <c r="B18" i="21"/>
</calcChain>
</file>

<file path=xl/sharedStrings.xml><?xml version="1.0" encoding="utf-8"?>
<sst xmlns="http://schemas.openxmlformats.org/spreadsheetml/2006/main" count="574" uniqueCount="59">
  <si>
    <t>Opinion</t>
  </si>
  <si>
    <t>Transport</t>
  </si>
  <si>
    <t>Bussed</t>
  </si>
  <si>
    <t>Single Parent</t>
  </si>
  <si>
    <t>Grade of Youngest</t>
  </si>
  <si>
    <t>No</t>
  </si>
  <si>
    <t>For</t>
  </si>
  <si>
    <t>Against</t>
  </si>
  <si>
    <t>Not Bussed</t>
  </si>
  <si>
    <t>yes</t>
  </si>
  <si>
    <t>Yes</t>
  </si>
  <si>
    <t>Row Labels</t>
  </si>
  <si>
    <t>Grand Total</t>
  </si>
  <si>
    <t>Column Labels</t>
  </si>
  <si>
    <t>Count of Opinion</t>
  </si>
  <si>
    <t>6 Total</t>
  </si>
  <si>
    <t>7 Total</t>
  </si>
  <si>
    <t>8 Total</t>
  </si>
  <si>
    <t>ID</t>
  </si>
  <si>
    <t>Ethnicity</t>
  </si>
  <si>
    <t>Free/Red Lunch</t>
  </si>
  <si>
    <t>LEP</t>
  </si>
  <si>
    <t>Math</t>
  </si>
  <si>
    <r>
      <t>L A</t>
    </r>
    <r>
      <rPr>
        <sz val="10"/>
        <rFont val="Verdana"/>
      </rPr>
      <t>L</t>
    </r>
  </si>
  <si>
    <t>PP</t>
  </si>
  <si>
    <t>P</t>
  </si>
  <si>
    <t>AP</t>
  </si>
  <si>
    <t>Count of L AL</t>
  </si>
  <si>
    <t>Hispanic</t>
  </si>
  <si>
    <t>Low Econ</t>
  </si>
  <si>
    <t>Not LEP</t>
  </si>
  <si>
    <t>Black</t>
  </si>
  <si>
    <t>White</t>
  </si>
  <si>
    <t>Asian</t>
  </si>
  <si>
    <t>Hi Econ</t>
  </si>
  <si>
    <t>Expecteed Frequencies</t>
  </si>
  <si>
    <t>P-value</t>
  </si>
  <si>
    <t>Results - 2</t>
  </si>
  <si>
    <t>Results  -1</t>
  </si>
  <si>
    <t>Group 1</t>
  </si>
  <si>
    <t>Group 2</t>
  </si>
  <si>
    <t>Observed Frequencies</t>
  </si>
  <si>
    <t>Expected  Frequencies</t>
  </si>
  <si>
    <t>4th Grade</t>
  </si>
  <si>
    <t>5th Grade</t>
  </si>
  <si>
    <t>r X k (2 X 2 )CHI-SQUARE TEST GENERATOR</t>
  </si>
  <si>
    <r>
      <rPr>
        <sz val="11"/>
        <color theme="1"/>
        <rFont val="Calibri"/>
        <family val="2"/>
        <scheme val="minor"/>
      </rPr>
      <t>1 X k</t>
    </r>
    <r>
      <rPr>
        <i/>
        <sz val="11"/>
        <color theme="1"/>
        <rFont val="Calibri"/>
        <family val="2"/>
        <scheme val="minor"/>
      </rPr>
      <t xml:space="preserve"> Chi-square</t>
    </r>
    <r>
      <rPr>
        <sz val="11"/>
        <color theme="1"/>
        <rFont val="Calibri"/>
        <family val="2"/>
        <scheme val="minor"/>
      </rPr>
      <t xml:space="preserve"> Test</t>
    </r>
    <r>
      <rPr>
        <i/>
        <sz val="11"/>
        <color theme="1"/>
        <rFont val="Calibri"/>
        <family val="2"/>
        <scheme val="minor"/>
      </rPr>
      <t xml:space="preserve">  p = </t>
    </r>
  </si>
  <si>
    <r>
      <rPr>
        <sz val="11"/>
        <color theme="1"/>
        <rFont val="Calibri"/>
        <family val="2"/>
        <scheme val="minor"/>
      </rPr>
      <t xml:space="preserve">(Categories)  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</si>
  <si>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i/>
        <sz val="11"/>
        <color theme="1"/>
        <rFont val="Calibri"/>
        <family val="2"/>
        <scheme val="minor"/>
      </rPr>
      <t>fe =</t>
    </r>
    <r>
      <rPr>
        <b/>
        <sz val="11"/>
        <color theme="1"/>
        <rFont val="Calibri"/>
        <family val="2"/>
        <scheme val="minor"/>
      </rPr>
      <t xml:space="preserve"> frequency expected</t>
    </r>
  </si>
  <si>
    <r>
      <rPr>
        <b/>
        <i/>
        <sz val="11"/>
        <color theme="1"/>
        <rFont val="Calibri"/>
        <family val="2"/>
        <scheme val="minor"/>
      </rPr>
      <t>fo =</t>
    </r>
    <r>
      <rPr>
        <b/>
        <sz val="11"/>
        <color theme="1"/>
        <rFont val="Calibri"/>
        <family val="2"/>
        <scheme val="minor"/>
      </rPr>
      <t xml:space="preserve"> frequency observed</t>
    </r>
  </si>
  <si>
    <t>Total</t>
  </si>
  <si>
    <t>8th gd. referrals</t>
  </si>
  <si>
    <t>7th gd. referrals</t>
  </si>
  <si>
    <t>6th gd. Referrals</t>
  </si>
  <si>
    <r>
      <t xml:space="preserve">This 1 X K </t>
    </r>
    <r>
      <rPr>
        <i/>
        <sz val="12"/>
        <color theme="1"/>
        <rFont val="Calibri"/>
        <family val="2"/>
        <scheme val="minor"/>
      </rPr>
      <t>Chi-sqaure</t>
    </r>
    <r>
      <rPr>
        <sz val="12"/>
        <color theme="1"/>
        <rFont val="Calibri"/>
        <family val="2"/>
        <scheme val="minor"/>
      </rPr>
      <t xml:space="preserve"> calculator is set for three categories.  However, you can do as many categories as you would like by simply inserting a</t>
    </r>
    <r>
      <rPr>
        <b/>
        <sz val="12"/>
        <color theme="1"/>
        <rFont val="Calibri"/>
        <family val="2"/>
        <scheme val="minor"/>
      </rPr>
      <t xml:space="preserve"> Column</t>
    </r>
    <r>
      <rPr>
        <sz val="12"/>
        <color theme="1"/>
        <rFont val="Calibri"/>
        <family val="2"/>
        <scheme val="minor"/>
      </rPr>
      <t xml:space="preserve"> after the last category but before the </t>
    </r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.  Additionally, you will need to make a slight adjustment to the formulas in the appropriate cells.  Double click on the cell containing the formula and edit it to include your new data.  (Remember, less than 5 observations per category will more than likely provide you with an inaccurate </t>
    </r>
    <r>
      <rPr>
        <i/>
        <sz val="12"/>
        <color theme="1"/>
        <rFont val="Calibri"/>
        <family val="2"/>
        <scheme val="minor"/>
      </rPr>
      <t xml:space="preserve">Chi-square </t>
    </r>
    <r>
      <rPr>
        <sz val="12"/>
        <color theme="1"/>
        <rFont val="Calibri"/>
        <family val="2"/>
        <scheme val="minor"/>
      </rPr>
      <t xml:space="preserve">level of significance). </t>
    </r>
  </si>
  <si>
    <t>Category 3</t>
  </si>
  <si>
    <t>Category 2</t>
  </si>
  <si>
    <t>Category 1</t>
  </si>
  <si>
    <r>
      <t xml:space="preserve">1 X K </t>
    </r>
    <r>
      <rPr>
        <b/>
        <i/>
        <sz val="14"/>
        <color theme="1"/>
        <rFont val="Calibri"/>
        <family val="2"/>
        <scheme val="minor"/>
      </rPr>
      <t>Chi-square Generator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</si>
</sst>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8"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an University" refreshedDate="41955.592678472225" createdVersion="5" refreshedVersion="5" minRefreshableVersion="3" recordCount="20">
  <cacheSource type="worksheet">
    <worksheetSource ref="A1:D21" sheet="SurveyDATA"/>
  </cacheSource>
  <cacheFields count="4">
    <cacheField name="Opinion" numFmtId="0">
      <sharedItems count="2">
        <s v="For"/>
        <s v="Against"/>
      </sharedItems>
    </cacheField>
    <cacheField name="Grade of Youngest" numFmtId="0">
      <sharedItems containsSemiMixedTypes="0" containsString="0" containsNumber="1" containsInteger="1" minValue="6" maxValue="8" count="3">
        <n v="6"/>
        <n v="7"/>
        <n v="8"/>
      </sharedItems>
    </cacheField>
    <cacheField name="Transport" numFmtId="0">
      <sharedItems count="2">
        <s v="Bussed"/>
        <s v="Not Bussed"/>
      </sharedItems>
    </cacheField>
    <cacheField name="Single Parent" numFmtId="0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an University" refreshedDate="41957.566667939813" createdVersion="5" refreshedVersion="5" minRefreshableVersion="3" recordCount="75">
  <cacheSource type="worksheet">
    <worksheetSource ref="A1:F76" sheet="Test Data"/>
  </cacheSource>
  <cacheFields count="6">
    <cacheField name="ID" numFmtId="1">
      <sharedItems containsSemiMixedTypes="0" containsString="0" containsNumber="1" containsInteger="1" minValue="101" maxValue="175"/>
    </cacheField>
    <cacheField name="Ethnicity" numFmtId="0">
      <sharedItems count="4">
        <s v="Hispanic"/>
        <s v="Black"/>
        <s v="White"/>
        <s v="Asian"/>
      </sharedItems>
    </cacheField>
    <cacheField name="Free/Red Lunch" numFmtId="0">
      <sharedItems count="2">
        <s v="Low Econ"/>
        <s v="Hi Econ"/>
      </sharedItems>
    </cacheField>
    <cacheField name="LEP" numFmtId="0">
      <sharedItems count="2">
        <s v="Not LEP"/>
        <s v="LEP"/>
      </sharedItems>
    </cacheField>
    <cacheField name="Math" numFmtId="0">
      <sharedItems count="3">
        <s v="PP"/>
        <s v="P"/>
        <s v="AP"/>
      </sharedItems>
    </cacheField>
    <cacheField name="L AL" numFmtId="0">
      <sharedItems count="3">
        <s v="P"/>
        <s v="PP"/>
        <s v="A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</r>
  <r>
    <x v="0"/>
    <x v="0"/>
    <x v="0"/>
    <x v="0"/>
  </r>
  <r>
    <x v="1"/>
    <x v="1"/>
    <x v="1"/>
    <x v="0"/>
  </r>
  <r>
    <x v="0"/>
    <x v="2"/>
    <x v="1"/>
    <x v="0"/>
  </r>
  <r>
    <x v="0"/>
    <x v="2"/>
    <x v="0"/>
    <x v="0"/>
  </r>
  <r>
    <x v="1"/>
    <x v="1"/>
    <x v="0"/>
    <x v="1"/>
  </r>
  <r>
    <x v="0"/>
    <x v="0"/>
    <x v="1"/>
    <x v="0"/>
  </r>
  <r>
    <x v="0"/>
    <x v="0"/>
    <x v="0"/>
    <x v="0"/>
  </r>
  <r>
    <x v="0"/>
    <x v="1"/>
    <x v="0"/>
    <x v="0"/>
  </r>
  <r>
    <x v="1"/>
    <x v="0"/>
    <x v="0"/>
    <x v="0"/>
  </r>
  <r>
    <x v="1"/>
    <x v="1"/>
    <x v="0"/>
    <x v="0"/>
  </r>
  <r>
    <x v="0"/>
    <x v="0"/>
    <x v="0"/>
    <x v="0"/>
  </r>
  <r>
    <x v="0"/>
    <x v="1"/>
    <x v="0"/>
    <x v="1"/>
  </r>
  <r>
    <x v="1"/>
    <x v="2"/>
    <x v="1"/>
    <x v="0"/>
  </r>
  <r>
    <x v="0"/>
    <x v="0"/>
    <x v="0"/>
    <x v="0"/>
  </r>
  <r>
    <x v="1"/>
    <x v="1"/>
    <x v="1"/>
    <x v="0"/>
  </r>
  <r>
    <x v="0"/>
    <x v="2"/>
    <x v="0"/>
    <x v="0"/>
  </r>
  <r>
    <x v="0"/>
    <x v="1"/>
    <x v="0"/>
    <x v="0"/>
  </r>
  <r>
    <x v="1"/>
    <x v="2"/>
    <x v="0"/>
    <x v="1"/>
  </r>
  <r>
    <x v="1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">
  <r>
    <n v="101"/>
    <x v="0"/>
    <x v="0"/>
    <x v="0"/>
    <x v="0"/>
    <x v="0"/>
  </r>
  <r>
    <n v="102"/>
    <x v="0"/>
    <x v="0"/>
    <x v="0"/>
    <x v="0"/>
    <x v="1"/>
  </r>
  <r>
    <n v="103"/>
    <x v="0"/>
    <x v="0"/>
    <x v="0"/>
    <x v="0"/>
    <x v="1"/>
  </r>
  <r>
    <n v="104"/>
    <x v="1"/>
    <x v="0"/>
    <x v="0"/>
    <x v="1"/>
    <x v="0"/>
  </r>
  <r>
    <n v="105"/>
    <x v="0"/>
    <x v="0"/>
    <x v="0"/>
    <x v="1"/>
    <x v="1"/>
  </r>
  <r>
    <n v="106"/>
    <x v="2"/>
    <x v="0"/>
    <x v="0"/>
    <x v="2"/>
    <x v="0"/>
  </r>
  <r>
    <n v="107"/>
    <x v="0"/>
    <x v="0"/>
    <x v="0"/>
    <x v="2"/>
    <x v="1"/>
  </r>
  <r>
    <n v="108"/>
    <x v="0"/>
    <x v="0"/>
    <x v="0"/>
    <x v="1"/>
    <x v="0"/>
  </r>
  <r>
    <n v="109"/>
    <x v="0"/>
    <x v="0"/>
    <x v="0"/>
    <x v="0"/>
    <x v="1"/>
  </r>
  <r>
    <n v="110"/>
    <x v="0"/>
    <x v="0"/>
    <x v="0"/>
    <x v="1"/>
    <x v="1"/>
  </r>
  <r>
    <n v="111"/>
    <x v="1"/>
    <x v="0"/>
    <x v="0"/>
    <x v="0"/>
    <x v="1"/>
  </r>
  <r>
    <n v="112"/>
    <x v="1"/>
    <x v="0"/>
    <x v="0"/>
    <x v="0"/>
    <x v="1"/>
  </r>
  <r>
    <n v="113"/>
    <x v="1"/>
    <x v="0"/>
    <x v="0"/>
    <x v="1"/>
    <x v="1"/>
  </r>
  <r>
    <n v="114"/>
    <x v="2"/>
    <x v="0"/>
    <x v="0"/>
    <x v="2"/>
    <x v="0"/>
  </r>
  <r>
    <n v="115"/>
    <x v="1"/>
    <x v="0"/>
    <x v="0"/>
    <x v="1"/>
    <x v="0"/>
  </r>
  <r>
    <n v="116"/>
    <x v="0"/>
    <x v="0"/>
    <x v="0"/>
    <x v="0"/>
    <x v="1"/>
  </r>
  <r>
    <n v="117"/>
    <x v="0"/>
    <x v="0"/>
    <x v="0"/>
    <x v="2"/>
    <x v="0"/>
  </r>
  <r>
    <n v="118"/>
    <x v="2"/>
    <x v="0"/>
    <x v="0"/>
    <x v="0"/>
    <x v="1"/>
  </r>
  <r>
    <n v="119"/>
    <x v="0"/>
    <x v="0"/>
    <x v="0"/>
    <x v="2"/>
    <x v="1"/>
  </r>
  <r>
    <n v="120"/>
    <x v="0"/>
    <x v="0"/>
    <x v="0"/>
    <x v="0"/>
    <x v="1"/>
  </r>
  <r>
    <n v="121"/>
    <x v="0"/>
    <x v="0"/>
    <x v="0"/>
    <x v="2"/>
    <x v="0"/>
  </r>
  <r>
    <n v="122"/>
    <x v="0"/>
    <x v="0"/>
    <x v="0"/>
    <x v="2"/>
    <x v="2"/>
  </r>
  <r>
    <n v="123"/>
    <x v="0"/>
    <x v="0"/>
    <x v="0"/>
    <x v="0"/>
    <x v="1"/>
  </r>
  <r>
    <n v="124"/>
    <x v="0"/>
    <x v="0"/>
    <x v="0"/>
    <x v="0"/>
    <x v="1"/>
  </r>
  <r>
    <n v="125"/>
    <x v="0"/>
    <x v="0"/>
    <x v="0"/>
    <x v="0"/>
    <x v="1"/>
  </r>
  <r>
    <n v="126"/>
    <x v="0"/>
    <x v="0"/>
    <x v="0"/>
    <x v="1"/>
    <x v="1"/>
  </r>
  <r>
    <n v="127"/>
    <x v="0"/>
    <x v="0"/>
    <x v="0"/>
    <x v="2"/>
    <x v="1"/>
  </r>
  <r>
    <n v="128"/>
    <x v="3"/>
    <x v="0"/>
    <x v="0"/>
    <x v="2"/>
    <x v="0"/>
  </r>
  <r>
    <n v="129"/>
    <x v="2"/>
    <x v="0"/>
    <x v="0"/>
    <x v="0"/>
    <x v="1"/>
  </r>
  <r>
    <n v="130"/>
    <x v="1"/>
    <x v="0"/>
    <x v="0"/>
    <x v="0"/>
    <x v="0"/>
  </r>
  <r>
    <n v="131"/>
    <x v="0"/>
    <x v="0"/>
    <x v="0"/>
    <x v="0"/>
    <x v="1"/>
  </r>
  <r>
    <n v="132"/>
    <x v="0"/>
    <x v="1"/>
    <x v="0"/>
    <x v="2"/>
    <x v="0"/>
  </r>
  <r>
    <n v="133"/>
    <x v="0"/>
    <x v="1"/>
    <x v="0"/>
    <x v="0"/>
    <x v="1"/>
  </r>
  <r>
    <n v="134"/>
    <x v="3"/>
    <x v="1"/>
    <x v="0"/>
    <x v="2"/>
    <x v="0"/>
  </r>
  <r>
    <n v="135"/>
    <x v="0"/>
    <x v="1"/>
    <x v="0"/>
    <x v="1"/>
    <x v="1"/>
  </r>
  <r>
    <n v="136"/>
    <x v="0"/>
    <x v="1"/>
    <x v="0"/>
    <x v="1"/>
    <x v="1"/>
  </r>
  <r>
    <n v="137"/>
    <x v="1"/>
    <x v="1"/>
    <x v="0"/>
    <x v="1"/>
    <x v="1"/>
  </r>
  <r>
    <n v="138"/>
    <x v="1"/>
    <x v="1"/>
    <x v="0"/>
    <x v="0"/>
    <x v="1"/>
  </r>
  <r>
    <n v="139"/>
    <x v="0"/>
    <x v="1"/>
    <x v="0"/>
    <x v="0"/>
    <x v="1"/>
  </r>
  <r>
    <n v="140"/>
    <x v="0"/>
    <x v="1"/>
    <x v="0"/>
    <x v="1"/>
    <x v="1"/>
  </r>
  <r>
    <n v="141"/>
    <x v="3"/>
    <x v="1"/>
    <x v="0"/>
    <x v="2"/>
    <x v="0"/>
  </r>
  <r>
    <n v="142"/>
    <x v="2"/>
    <x v="1"/>
    <x v="0"/>
    <x v="1"/>
    <x v="0"/>
  </r>
  <r>
    <n v="143"/>
    <x v="1"/>
    <x v="1"/>
    <x v="0"/>
    <x v="2"/>
    <x v="0"/>
  </r>
  <r>
    <n v="144"/>
    <x v="0"/>
    <x v="1"/>
    <x v="0"/>
    <x v="0"/>
    <x v="1"/>
  </r>
  <r>
    <n v="145"/>
    <x v="2"/>
    <x v="1"/>
    <x v="0"/>
    <x v="1"/>
    <x v="0"/>
  </r>
  <r>
    <n v="146"/>
    <x v="0"/>
    <x v="1"/>
    <x v="0"/>
    <x v="1"/>
    <x v="0"/>
  </r>
  <r>
    <n v="147"/>
    <x v="1"/>
    <x v="1"/>
    <x v="0"/>
    <x v="1"/>
    <x v="1"/>
  </r>
  <r>
    <n v="148"/>
    <x v="0"/>
    <x v="1"/>
    <x v="0"/>
    <x v="1"/>
    <x v="1"/>
  </r>
  <r>
    <n v="149"/>
    <x v="3"/>
    <x v="1"/>
    <x v="0"/>
    <x v="2"/>
    <x v="0"/>
  </r>
  <r>
    <n v="150"/>
    <x v="0"/>
    <x v="1"/>
    <x v="0"/>
    <x v="1"/>
    <x v="0"/>
  </r>
  <r>
    <n v="151"/>
    <x v="0"/>
    <x v="1"/>
    <x v="0"/>
    <x v="1"/>
    <x v="1"/>
  </r>
  <r>
    <n v="152"/>
    <x v="0"/>
    <x v="1"/>
    <x v="0"/>
    <x v="2"/>
    <x v="0"/>
  </r>
  <r>
    <n v="153"/>
    <x v="1"/>
    <x v="1"/>
    <x v="0"/>
    <x v="0"/>
    <x v="0"/>
  </r>
  <r>
    <n v="154"/>
    <x v="0"/>
    <x v="1"/>
    <x v="0"/>
    <x v="1"/>
    <x v="1"/>
  </r>
  <r>
    <n v="155"/>
    <x v="2"/>
    <x v="1"/>
    <x v="0"/>
    <x v="1"/>
    <x v="0"/>
  </r>
  <r>
    <n v="156"/>
    <x v="0"/>
    <x v="1"/>
    <x v="0"/>
    <x v="2"/>
    <x v="0"/>
  </r>
  <r>
    <n v="157"/>
    <x v="0"/>
    <x v="0"/>
    <x v="0"/>
    <x v="1"/>
    <x v="0"/>
  </r>
  <r>
    <n v="158"/>
    <x v="0"/>
    <x v="0"/>
    <x v="0"/>
    <x v="0"/>
    <x v="1"/>
  </r>
  <r>
    <n v="159"/>
    <x v="0"/>
    <x v="0"/>
    <x v="0"/>
    <x v="0"/>
    <x v="1"/>
  </r>
  <r>
    <n v="160"/>
    <x v="1"/>
    <x v="0"/>
    <x v="0"/>
    <x v="0"/>
    <x v="1"/>
  </r>
  <r>
    <n v="161"/>
    <x v="1"/>
    <x v="1"/>
    <x v="1"/>
    <x v="1"/>
    <x v="0"/>
  </r>
  <r>
    <n v="162"/>
    <x v="3"/>
    <x v="0"/>
    <x v="1"/>
    <x v="1"/>
    <x v="1"/>
  </r>
  <r>
    <n v="163"/>
    <x v="1"/>
    <x v="0"/>
    <x v="1"/>
    <x v="1"/>
    <x v="0"/>
  </r>
  <r>
    <n v="164"/>
    <x v="0"/>
    <x v="0"/>
    <x v="1"/>
    <x v="2"/>
    <x v="1"/>
  </r>
  <r>
    <n v="165"/>
    <x v="0"/>
    <x v="0"/>
    <x v="1"/>
    <x v="1"/>
    <x v="0"/>
  </r>
  <r>
    <n v="166"/>
    <x v="0"/>
    <x v="0"/>
    <x v="1"/>
    <x v="0"/>
    <x v="1"/>
  </r>
  <r>
    <n v="167"/>
    <x v="0"/>
    <x v="0"/>
    <x v="1"/>
    <x v="0"/>
    <x v="1"/>
  </r>
  <r>
    <n v="168"/>
    <x v="1"/>
    <x v="0"/>
    <x v="1"/>
    <x v="2"/>
    <x v="1"/>
  </r>
  <r>
    <n v="169"/>
    <x v="2"/>
    <x v="0"/>
    <x v="1"/>
    <x v="0"/>
    <x v="0"/>
  </r>
  <r>
    <n v="170"/>
    <x v="0"/>
    <x v="0"/>
    <x v="1"/>
    <x v="0"/>
    <x v="1"/>
  </r>
  <r>
    <n v="171"/>
    <x v="0"/>
    <x v="0"/>
    <x v="1"/>
    <x v="2"/>
    <x v="1"/>
  </r>
  <r>
    <n v="172"/>
    <x v="0"/>
    <x v="0"/>
    <x v="1"/>
    <x v="0"/>
    <x v="1"/>
  </r>
  <r>
    <n v="173"/>
    <x v="0"/>
    <x v="0"/>
    <x v="1"/>
    <x v="0"/>
    <x v="1"/>
  </r>
  <r>
    <n v="174"/>
    <x v="0"/>
    <x v="0"/>
    <x v="1"/>
    <x v="0"/>
    <x v="1"/>
  </r>
  <r>
    <n v="175"/>
    <x v="1"/>
    <x v="1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7" firstHeaderRow="1" firstDataRow="2" firstDataCol="1"/>
  <pivotFields count="4">
    <pivotField axis="axisCol" dataField="1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Opin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7" firstHeaderRow="1" firstDataRow="2" firstDataCol="1"/>
  <pivotFields count="4">
    <pivotField axis="axisCol" dataField="1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Opinion" fld="0" subtotal="count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7" firstHeaderRow="1" firstDataRow="2" firstDataCol="1"/>
  <pivotFields count="4">
    <pivotField axis="axisCol" dataField="1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Opinion" fld="0" subtotal="count" showDataAs="percentOfRow" baseField="2" baseItem="0" numFmtId="10"/>
  </dataFields>
  <formats count="3">
    <format dxfId="11">
      <pivotArea outline="0" collapsedLevelsAreSubtotals="1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7" firstHeaderRow="1" firstDataRow="2" firstDataCol="1"/>
  <pivotFields count="4">
    <pivotField axis="axisRow" dataField="1" showAll="0">
      <items count="3">
        <item x="1"/>
        <item x="0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Opin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8" firstHeaderRow="1" firstDataRow="2" firstDataCol="1"/>
  <pivotFields count="4">
    <pivotField axis="axisCol" dataField="1" showAll="0">
      <items count="3"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Opinion" fld="0" subtotal="count" showDataAs="percentOfTotal" baseField="1" baseItem="0" numFmtId="10"/>
  </dataFields>
  <formats count="6">
    <format dxfId="8">
      <pivotArea outline="0" collapsedLevelsAreSubtotals="1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K8" firstHeaderRow="1" firstDataRow="3" firstDataCol="1"/>
  <pivotFields count="4">
    <pivotField axis="axisRow" dataField="1" showAll="0">
      <items count="3">
        <item x="1"/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</pivotFields>
  <rowFields count="1">
    <field x="0"/>
  </rowFields>
  <rowItems count="3">
    <i>
      <x/>
    </i>
    <i>
      <x v="1"/>
    </i>
    <i t="grand">
      <x/>
    </i>
  </rowItems>
  <colFields count="2">
    <field x="1"/>
    <field x="2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dataFields count="1">
    <dataField name="Count of Opinion" fld="0" subtotal="count" showDataAs="percentOfTotal" baseField="1" baseItem="0" numFmtId="1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15" firstHeaderRow="1" firstDataRow="2" firstDataCol="1"/>
  <pivotFields count="6">
    <pivotField numFmtId="1"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axis="axisCol" dataField="1" showAll="0">
      <items count="4">
        <item x="2"/>
        <item x="0"/>
        <item x="1"/>
        <item t="default"/>
      </items>
    </pivotField>
  </pivotFields>
  <rowFields count="2">
    <field x="2"/>
    <field x="1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L AL" fld="5" subtotal="count" showDataAs="percentOfTotal" baseField="1" baseItem="1" numFmtId="10"/>
  </dataFields>
  <formats count="2">
    <format dxfId="1">
      <pivotArea type="all" dataOnly="0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F22" sqref="F22"/>
    </sheetView>
  </sheetViews>
  <sheetFormatPr defaultRowHeight="15" x14ac:dyDescent="0.25"/>
  <cols>
    <col min="1" max="4" width="11.85546875" style="3" customWidth="1"/>
  </cols>
  <sheetData>
    <row r="1" spans="1:5" ht="30" x14ac:dyDescent="0.25">
      <c r="A1" s="2" t="s">
        <v>0</v>
      </c>
      <c r="B1" s="2" t="s">
        <v>4</v>
      </c>
      <c r="C1" s="4" t="s">
        <v>1</v>
      </c>
      <c r="D1" s="2" t="s">
        <v>3</v>
      </c>
      <c r="E1" s="1"/>
    </row>
    <row r="2" spans="1:5" x14ac:dyDescent="0.25">
      <c r="A2" s="3" t="s">
        <v>6</v>
      </c>
      <c r="B2" s="3">
        <v>6</v>
      </c>
      <c r="C2" s="5" t="s">
        <v>2</v>
      </c>
      <c r="D2" s="3" t="s">
        <v>5</v>
      </c>
    </row>
    <row r="3" spans="1:5" x14ac:dyDescent="0.25">
      <c r="A3" s="3" t="s">
        <v>6</v>
      </c>
      <c r="B3" s="3">
        <v>6</v>
      </c>
      <c r="C3" s="5" t="s">
        <v>2</v>
      </c>
      <c r="D3" s="3" t="s">
        <v>5</v>
      </c>
    </row>
    <row r="4" spans="1:5" x14ac:dyDescent="0.25">
      <c r="A4" s="3" t="s">
        <v>7</v>
      </c>
      <c r="B4" s="3">
        <v>7</v>
      </c>
      <c r="C4" s="5" t="s">
        <v>8</v>
      </c>
      <c r="D4" s="3" t="s">
        <v>5</v>
      </c>
    </row>
    <row r="5" spans="1:5" x14ac:dyDescent="0.25">
      <c r="A5" s="3" t="s">
        <v>6</v>
      </c>
      <c r="B5" s="3">
        <v>8</v>
      </c>
      <c r="C5" s="5" t="s">
        <v>8</v>
      </c>
      <c r="D5" s="3" t="s">
        <v>5</v>
      </c>
    </row>
    <row r="6" spans="1:5" x14ac:dyDescent="0.25">
      <c r="A6" s="3" t="s">
        <v>6</v>
      </c>
      <c r="B6" s="3">
        <v>8</v>
      </c>
      <c r="C6" s="5" t="s">
        <v>2</v>
      </c>
      <c r="D6" s="3" t="s">
        <v>5</v>
      </c>
    </row>
    <row r="7" spans="1:5" x14ac:dyDescent="0.25">
      <c r="A7" s="3" t="s">
        <v>7</v>
      </c>
      <c r="B7" s="3">
        <v>7</v>
      </c>
      <c r="C7" s="5" t="s">
        <v>2</v>
      </c>
      <c r="D7" s="3" t="s">
        <v>9</v>
      </c>
    </row>
    <row r="8" spans="1:5" x14ac:dyDescent="0.25">
      <c r="A8" s="3" t="s">
        <v>6</v>
      </c>
      <c r="B8" s="3">
        <v>6</v>
      </c>
      <c r="C8" s="5" t="s">
        <v>8</v>
      </c>
      <c r="D8" s="3" t="s">
        <v>5</v>
      </c>
    </row>
    <row r="9" spans="1:5" x14ac:dyDescent="0.25">
      <c r="A9" s="3" t="s">
        <v>6</v>
      </c>
      <c r="B9" s="3">
        <v>6</v>
      </c>
      <c r="C9" s="5" t="s">
        <v>2</v>
      </c>
      <c r="D9" s="3" t="s">
        <v>5</v>
      </c>
    </row>
    <row r="10" spans="1:5" x14ac:dyDescent="0.25">
      <c r="A10" s="3" t="s">
        <v>6</v>
      </c>
      <c r="B10" s="3">
        <v>7</v>
      </c>
      <c r="C10" s="5" t="s">
        <v>2</v>
      </c>
      <c r="D10" s="3" t="s">
        <v>5</v>
      </c>
    </row>
    <row r="11" spans="1:5" x14ac:dyDescent="0.25">
      <c r="A11" s="3" t="s">
        <v>7</v>
      </c>
      <c r="B11" s="3">
        <v>6</v>
      </c>
      <c r="C11" s="5" t="s">
        <v>2</v>
      </c>
      <c r="D11" s="3" t="s">
        <v>5</v>
      </c>
    </row>
    <row r="12" spans="1:5" x14ac:dyDescent="0.25">
      <c r="A12" s="3" t="s">
        <v>7</v>
      </c>
      <c r="B12" s="3">
        <v>7</v>
      </c>
      <c r="C12" s="5" t="s">
        <v>2</v>
      </c>
      <c r="D12" s="3" t="s">
        <v>5</v>
      </c>
    </row>
    <row r="13" spans="1:5" x14ac:dyDescent="0.25">
      <c r="A13" s="3" t="s">
        <v>6</v>
      </c>
      <c r="B13" s="3">
        <v>6</v>
      </c>
      <c r="C13" s="5" t="s">
        <v>2</v>
      </c>
      <c r="D13" s="3" t="s">
        <v>5</v>
      </c>
    </row>
    <row r="14" spans="1:5" x14ac:dyDescent="0.25">
      <c r="A14" s="3" t="s">
        <v>6</v>
      </c>
      <c r="B14" s="3">
        <v>7</v>
      </c>
      <c r="C14" s="5" t="s">
        <v>2</v>
      </c>
      <c r="D14" s="3" t="s">
        <v>9</v>
      </c>
    </row>
    <row r="15" spans="1:5" x14ac:dyDescent="0.25">
      <c r="A15" s="3" t="s">
        <v>7</v>
      </c>
      <c r="B15" s="3">
        <v>8</v>
      </c>
      <c r="C15" s="5" t="s">
        <v>8</v>
      </c>
      <c r="D15" s="3" t="s">
        <v>5</v>
      </c>
    </row>
    <row r="16" spans="1:5" x14ac:dyDescent="0.25">
      <c r="A16" s="3" t="s">
        <v>6</v>
      </c>
      <c r="B16" s="3">
        <v>6</v>
      </c>
      <c r="C16" s="5" t="s">
        <v>2</v>
      </c>
      <c r="D16" s="3" t="s">
        <v>5</v>
      </c>
    </row>
    <row r="17" spans="1:4" x14ac:dyDescent="0.25">
      <c r="A17" s="3" t="s">
        <v>7</v>
      </c>
      <c r="B17" s="3">
        <v>7</v>
      </c>
      <c r="C17" s="5" t="s">
        <v>8</v>
      </c>
      <c r="D17" s="3" t="s">
        <v>5</v>
      </c>
    </row>
    <row r="18" spans="1:4" x14ac:dyDescent="0.25">
      <c r="A18" s="3" t="s">
        <v>6</v>
      </c>
      <c r="B18" s="3">
        <v>8</v>
      </c>
      <c r="C18" s="5" t="s">
        <v>2</v>
      </c>
      <c r="D18" s="3" t="s">
        <v>5</v>
      </c>
    </row>
    <row r="19" spans="1:4" x14ac:dyDescent="0.25">
      <c r="A19" s="3" t="s">
        <v>6</v>
      </c>
      <c r="B19" s="3">
        <v>7</v>
      </c>
      <c r="C19" s="5" t="s">
        <v>2</v>
      </c>
      <c r="D19" s="3" t="s">
        <v>5</v>
      </c>
    </row>
    <row r="20" spans="1:4" x14ac:dyDescent="0.25">
      <c r="A20" s="3" t="s">
        <v>7</v>
      </c>
      <c r="B20" s="3">
        <v>8</v>
      </c>
      <c r="C20" s="5" t="s">
        <v>2</v>
      </c>
      <c r="D20" s="3" t="s">
        <v>10</v>
      </c>
    </row>
    <row r="21" spans="1:4" x14ac:dyDescent="0.25">
      <c r="A21" s="3" t="s">
        <v>7</v>
      </c>
      <c r="B21" s="3">
        <v>6</v>
      </c>
      <c r="C21" s="5" t="s">
        <v>8</v>
      </c>
      <c r="D21" s="3" t="s">
        <v>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8" sqref="B18"/>
    </sheetView>
  </sheetViews>
  <sheetFormatPr defaultRowHeight="15" x14ac:dyDescent="0.25"/>
  <cols>
    <col min="1" max="4" width="34.140625" customWidth="1"/>
  </cols>
  <sheetData>
    <row r="1" spans="1:4" ht="18.75" x14ac:dyDescent="0.3">
      <c r="A1" s="24"/>
      <c r="B1" s="29" t="s">
        <v>45</v>
      </c>
      <c r="C1" s="29"/>
      <c r="D1" s="24"/>
    </row>
    <row r="2" spans="1:4" ht="15.75" x14ac:dyDescent="0.25">
      <c r="A2" s="24"/>
      <c r="B2" s="24"/>
      <c r="C2" s="24"/>
      <c r="D2" s="24"/>
    </row>
    <row r="3" spans="1:4" ht="15.75" x14ac:dyDescent="0.25">
      <c r="A3" s="24"/>
      <c r="B3" s="24"/>
      <c r="C3" s="24"/>
      <c r="D3" s="24"/>
    </row>
    <row r="4" spans="1:4" ht="15.75" x14ac:dyDescent="0.25">
      <c r="A4" s="24" t="s">
        <v>41</v>
      </c>
      <c r="B4" s="25" t="s">
        <v>38</v>
      </c>
      <c r="C4" s="25" t="s">
        <v>37</v>
      </c>
      <c r="D4" s="25" t="s">
        <v>12</v>
      </c>
    </row>
    <row r="5" spans="1:4" ht="15.75" x14ac:dyDescent="0.25">
      <c r="A5" s="23" t="s">
        <v>43</v>
      </c>
      <c r="B5" s="23">
        <v>107</v>
      </c>
      <c r="C5" s="23">
        <v>100</v>
      </c>
      <c r="D5" s="23">
        <f>SUM(B5:C5)</f>
        <v>207</v>
      </c>
    </row>
    <row r="6" spans="1:4" ht="15.75" x14ac:dyDescent="0.25">
      <c r="A6" s="23" t="s">
        <v>44</v>
      </c>
      <c r="B6" s="23">
        <v>128</v>
      </c>
      <c r="C6" s="23">
        <v>79</v>
      </c>
      <c r="D6" s="23">
        <f>SUM(B6:C6)</f>
        <v>207</v>
      </c>
    </row>
    <row r="7" spans="1:4" ht="15.75" x14ac:dyDescent="0.25">
      <c r="A7" s="26" t="s">
        <v>12</v>
      </c>
      <c r="B7" s="23">
        <f>SUM(B5:B6)</f>
        <v>235</v>
      </c>
      <c r="C7" s="23">
        <f>SUM(C5:C6)</f>
        <v>179</v>
      </c>
      <c r="D7" s="23">
        <f t="shared" ref="D7" si="0">SUM(D5:D6)</f>
        <v>414</v>
      </c>
    </row>
    <row r="8" spans="1:4" ht="15.75" x14ac:dyDescent="0.25">
      <c r="A8" s="24"/>
      <c r="B8" s="23"/>
      <c r="C8" s="23"/>
      <c r="D8" s="23"/>
    </row>
    <row r="9" spans="1:4" ht="15.75" x14ac:dyDescent="0.25">
      <c r="A9" s="24"/>
      <c r="B9" s="24"/>
      <c r="C9" s="24"/>
      <c r="D9" s="24"/>
    </row>
    <row r="10" spans="1:4" ht="15.75" x14ac:dyDescent="0.25">
      <c r="A10" s="24" t="s">
        <v>42</v>
      </c>
      <c r="B10" s="25" t="str">
        <f>B4</f>
        <v>Results  -1</v>
      </c>
      <c r="C10" s="25" t="str">
        <f>C4</f>
        <v>Results - 2</v>
      </c>
      <c r="D10" s="25"/>
    </row>
    <row r="11" spans="1:4" ht="15.75" x14ac:dyDescent="0.25">
      <c r="A11" s="23" t="str">
        <f>A5</f>
        <v>4th Grade</v>
      </c>
      <c r="B11" s="23">
        <f>B7*D5/D7</f>
        <v>117.5</v>
      </c>
      <c r="C11" s="23">
        <f>C7*D5/D7</f>
        <v>89.5</v>
      </c>
      <c r="D11" s="24"/>
    </row>
    <row r="12" spans="1:4" ht="15.75" x14ac:dyDescent="0.25">
      <c r="A12" s="23" t="str">
        <f>A6</f>
        <v>5th Grade</v>
      </c>
      <c r="B12" s="23">
        <f>B7*D6/D7</f>
        <v>117.5</v>
      </c>
      <c r="C12" s="23">
        <f>C7*D6/D7</f>
        <v>89.5</v>
      </c>
      <c r="D12" s="24"/>
    </row>
    <row r="13" spans="1:4" ht="15.75" x14ac:dyDescent="0.25">
      <c r="A13" s="26"/>
      <c r="B13" s="24"/>
      <c r="C13" s="24"/>
      <c r="D13" s="24"/>
    </row>
    <row r="14" spans="1:4" ht="15.75" x14ac:dyDescent="0.25">
      <c r="A14" s="24" t="s">
        <v>36</v>
      </c>
      <c r="B14" s="27">
        <f>_xlfn.CHISQ.TEST(B5:C6,B11:C12)</f>
        <v>3.7220738500513106E-2</v>
      </c>
      <c r="C14" s="24"/>
      <c r="D14" s="24"/>
    </row>
    <row r="15" spans="1:4" ht="15.75" x14ac:dyDescent="0.25">
      <c r="A15" s="24"/>
      <c r="B15" s="24"/>
      <c r="C15" s="24"/>
      <c r="D15" s="24"/>
    </row>
    <row r="16" spans="1:4" ht="15.75" x14ac:dyDescent="0.25">
      <c r="A16" s="24"/>
      <c r="B16" s="24"/>
      <c r="C16" s="24"/>
      <c r="D16" s="24"/>
    </row>
    <row r="17" spans="1:4" ht="15.75" x14ac:dyDescent="0.25">
      <c r="A17" s="24"/>
      <c r="B17" s="24"/>
      <c r="C17" s="24"/>
      <c r="D17" s="24"/>
    </row>
    <row r="18" spans="1:4" ht="15.75" x14ac:dyDescent="0.25">
      <c r="A18" s="24"/>
      <c r="B18" s="28" t="str">
        <f>IF(B14&lt;0.050000001,"The relationship is significant","The relationship is not significant")</f>
        <v>The relationship is significant</v>
      </c>
      <c r="C18" s="24"/>
      <c r="D18" s="24"/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D20" sqref="D20"/>
    </sheetView>
  </sheetViews>
  <sheetFormatPr defaultRowHeight="15" x14ac:dyDescent="0.25"/>
  <cols>
    <col min="1" max="2" width="16.28515625" customWidth="1"/>
    <col min="3" max="3" width="7.140625" customWidth="1"/>
    <col min="4" max="4" width="11.28515625" bestFit="1" customWidth="1"/>
  </cols>
  <sheetData>
    <row r="3" spans="1:4" x14ac:dyDescent="0.25">
      <c r="A3" s="6" t="s">
        <v>14</v>
      </c>
      <c r="B3" s="6" t="s">
        <v>13</v>
      </c>
    </row>
    <row r="4" spans="1:4" x14ac:dyDescent="0.25">
      <c r="A4" s="10" t="s">
        <v>11</v>
      </c>
      <c r="B4" s="3" t="s">
        <v>7</v>
      </c>
      <c r="C4" s="3" t="s">
        <v>6</v>
      </c>
      <c r="D4" s="3" t="s">
        <v>12</v>
      </c>
    </row>
    <row r="5" spans="1:4" x14ac:dyDescent="0.25">
      <c r="A5" s="3">
        <v>6</v>
      </c>
      <c r="B5" s="9">
        <v>0.1</v>
      </c>
      <c r="C5" s="9">
        <v>0.3</v>
      </c>
      <c r="D5" s="9">
        <v>0.4</v>
      </c>
    </row>
    <row r="6" spans="1:4" x14ac:dyDescent="0.25">
      <c r="A6" s="3">
        <v>7</v>
      </c>
      <c r="B6" s="9">
        <v>0.2</v>
      </c>
      <c r="C6" s="9">
        <v>0.15</v>
      </c>
      <c r="D6" s="9">
        <v>0.35</v>
      </c>
    </row>
    <row r="7" spans="1:4" x14ac:dyDescent="0.25">
      <c r="A7" s="3">
        <v>8</v>
      </c>
      <c r="B7" s="9">
        <v>0.1</v>
      </c>
      <c r="C7" s="9">
        <v>0.15</v>
      </c>
      <c r="D7" s="9">
        <v>0.25</v>
      </c>
    </row>
    <row r="8" spans="1:4" x14ac:dyDescent="0.25">
      <c r="A8" s="3" t="s">
        <v>12</v>
      </c>
      <c r="B8" s="9">
        <v>0.4</v>
      </c>
      <c r="C8" s="9">
        <v>0.6</v>
      </c>
      <c r="D8" s="9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D20" sqref="D20"/>
    </sheetView>
  </sheetViews>
  <sheetFormatPr defaultRowHeight="15" x14ac:dyDescent="0.25"/>
  <cols>
    <col min="1" max="1" width="16.28515625" bestFit="1" customWidth="1"/>
    <col min="2" max="2" width="18.5703125" bestFit="1" customWidth="1"/>
    <col min="3" max="3" width="11" customWidth="1"/>
    <col min="4" max="4" width="7.140625" customWidth="1"/>
    <col min="5" max="5" width="7.28515625" customWidth="1"/>
    <col min="6" max="6" width="11" customWidth="1"/>
    <col min="7" max="7" width="7.140625" customWidth="1"/>
    <col min="8" max="8" width="7.28515625" customWidth="1"/>
    <col min="9" max="9" width="11" customWidth="1"/>
    <col min="10" max="10" width="7.140625" customWidth="1"/>
    <col min="11" max="11" width="11.28515625" bestFit="1" customWidth="1"/>
  </cols>
  <sheetData>
    <row r="3" spans="1:11" x14ac:dyDescent="0.25">
      <c r="A3" s="10" t="s">
        <v>14</v>
      </c>
      <c r="B3" s="10" t="s">
        <v>13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>
        <v>6</v>
      </c>
      <c r="C4" s="3"/>
      <c r="D4" s="3" t="s">
        <v>15</v>
      </c>
      <c r="E4" s="3">
        <v>7</v>
      </c>
      <c r="F4" s="3"/>
      <c r="G4" s="3" t="s">
        <v>16</v>
      </c>
      <c r="H4" s="3">
        <v>8</v>
      </c>
      <c r="I4" s="3"/>
      <c r="J4" s="3" t="s">
        <v>17</v>
      </c>
      <c r="K4" s="3" t="s">
        <v>12</v>
      </c>
    </row>
    <row r="5" spans="1:11" x14ac:dyDescent="0.25">
      <c r="A5" s="10" t="s">
        <v>11</v>
      </c>
      <c r="B5" s="3" t="s">
        <v>2</v>
      </c>
      <c r="C5" s="3" t="s">
        <v>8</v>
      </c>
      <c r="D5" s="3"/>
      <c r="E5" s="3" t="s">
        <v>2</v>
      </c>
      <c r="F5" s="3" t="s">
        <v>8</v>
      </c>
      <c r="G5" s="3"/>
      <c r="H5" s="3" t="s">
        <v>2</v>
      </c>
      <c r="I5" s="3" t="s">
        <v>8</v>
      </c>
      <c r="J5" s="3"/>
      <c r="K5" s="3"/>
    </row>
    <row r="6" spans="1:11" x14ac:dyDescent="0.25">
      <c r="A6" s="3" t="s">
        <v>7</v>
      </c>
      <c r="B6" s="9">
        <v>0.05</v>
      </c>
      <c r="C6" s="9">
        <v>0.05</v>
      </c>
      <c r="D6" s="9">
        <v>0.1</v>
      </c>
      <c r="E6" s="9">
        <v>0.1</v>
      </c>
      <c r="F6" s="9">
        <v>0.1</v>
      </c>
      <c r="G6" s="9">
        <v>0.2</v>
      </c>
      <c r="H6" s="9">
        <v>0.05</v>
      </c>
      <c r="I6" s="9">
        <v>0.05</v>
      </c>
      <c r="J6" s="9">
        <v>0.1</v>
      </c>
      <c r="K6" s="9">
        <v>0.4</v>
      </c>
    </row>
    <row r="7" spans="1:11" x14ac:dyDescent="0.25">
      <c r="A7" s="3" t="s">
        <v>6</v>
      </c>
      <c r="B7" s="9">
        <v>0.25</v>
      </c>
      <c r="C7" s="9">
        <v>0.05</v>
      </c>
      <c r="D7" s="9">
        <v>0.3</v>
      </c>
      <c r="E7" s="9">
        <v>0.15</v>
      </c>
      <c r="F7" s="9">
        <v>0</v>
      </c>
      <c r="G7" s="9">
        <v>0.15</v>
      </c>
      <c r="H7" s="9">
        <v>0.1</v>
      </c>
      <c r="I7" s="9">
        <v>0.05</v>
      </c>
      <c r="J7" s="9">
        <v>0.15</v>
      </c>
      <c r="K7" s="9">
        <v>0.6</v>
      </c>
    </row>
    <row r="8" spans="1:11" x14ac:dyDescent="0.25">
      <c r="A8" s="3" t="s">
        <v>12</v>
      </c>
      <c r="B8" s="9">
        <v>0.3</v>
      </c>
      <c r="C8" s="9">
        <v>0.1</v>
      </c>
      <c r="D8" s="9">
        <v>0.4</v>
      </c>
      <c r="E8" s="9">
        <v>0.25</v>
      </c>
      <c r="F8" s="9">
        <v>0.1</v>
      </c>
      <c r="G8" s="9">
        <v>0.35</v>
      </c>
      <c r="H8" s="9">
        <v>0.15</v>
      </c>
      <c r="I8" s="9">
        <v>0.1</v>
      </c>
      <c r="J8" s="9">
        <v>0.25</v>
      </c>
      <c r="K8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1" workbookViewId="0">
      <selection activeCell="C12" sqref="C12"/>
    </sheetView>
  </sheetViews>
  <sheetFormatPr defaultRowHeight="15" x14ac:dyDescent="0.25"/>
  <cols>
    <col min="1" max="1" width="14.5703125" style="17" customWidth="1"/>
    <col min="2" max="2" width="9" style="17" customWidth="1"/>
    <col min="3" max="4" width="10" style="17" customWidth="1"/>
    <col min="5" max="5" width="9" style="17" customWidth="1"/>
    <col min="6" max="6" width="8.42578125" style="17" customWidth="1"/>
  </cols>
  <sheetData>
    <row r="1" spans="1:6" ht="26.25" x14ac:dyDescent="0.25">
      <c r="A1" s="11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2" t="s">
        <v>23</v>
      </c>
    </row>
    <row r="2" spans="1:6" x14ac:dyDescent="0.25">
      <c r="A2" s="13">
        <v>101</v>
      </c>
      <c r="B2" s="12" t="s">
        <v>28</v>
      </c>
      <c r="C2" s="12" t="s">
        <v>29</v>
      </c>
      <c r="D2" s="14" t="s">
        <v>30</v>
      </c>
      <c r="E2" s="11" t="s">
        <v>24</v>
      </c>
      <c r="F2" s="11" t="s">
        <v>25</v>
      </c>
    </row>
    <row r="3" spans="1:6" x14ac:dyDescent="0.25">
      <c r="A3" s="15">
        <v>102</v>
      </c>
      <c r="B3" s="12" t="s">
        <v>28</v>
      </c>
      <c r="C3" s="12" t="s">
        <v>29</v>
      </c>
      <c r="D3" s="14" t="s">
        <v>30</v>
      </c>
      <c r="E3" s="11" t="s">
        <v>24</v>
      </c>
      <c r="F3" s="11" t="s">
        <v>24</v>
      </c>
    </row>
    <row r="4" spans="1:6" x14ac:dyDescent="0.25">
      <c r="A4" s="13">
        <v>103</v>
      </c>
      <c r="B4" s="12" t="s">
        <v>28</v>
      </c>
      <c r="C4" s="12" t="s">
        <v>29</v>
      </c>
      <c r="D4" s="14" t="s">
        <v>30</v>
      </c>
      <c r="E4" s="11" t="s">
        <v>24</v>
      </c>
      <c r="F4" s="11" t="s">
        <v>24</v>
      </c>
    </row>
    <row r="5" spans="1:6" x14ac:dyDescent="0.25">
      <c r="A5" s="15">
        <v>104</v>
      </c>
      <c r="B5" s="14" t="s">
        <v>31</v>
      </c>
      <c r="C5" s="12" t="s">
        <v>29</v>
      </c>
      <c r="D5" s="14" t="s">
        <v>30</v>
      </c>
      <c r="E5" s="11" t="s">
        <v>25</v>
      </c>
      <c r="F5" s="11" t="s">
        <v>25</v>
      </c>
    </row>
    <row r="6" spans="1:6" x14ac:dyDescent="0.25">
      <c r="A6" s="13">
        <v>105</v>
      </c>
      <c r="B6" s="12" t="s">
        <v>28</v>
      </c>
      <c r="C6" s="12" t="s">
        <v>29</v>
      </c>
      <c r="D6" s="14" t="s">
        <v>30</v>
      </c>
      <c r="E6" s="11" t="s">
        <v>25</v>
      </c>
      <c r="F6" s="11" t="s">
        <v>24</v>
      </c>
    </row>
    <row r="7" spans="1:6" x14ac:dyDescent="0.25">
      <c r="A7" s="15">
        <v>106</v>
      </c>
      <c r="B7" s="16" t="s">
        <v>32</v>
      </c>
      <c r="C7" s="12" t="s">
        <v>29</v>
      </c>
      <c r="D7" s="14" t="s">
        <v>30</v>
      </c>
      <c r="E7" s="11" t="s">
        <v>26</v>
      </c>
      <c r="F7" s="11" t="s">
        <v>25</v>
      </c>
    </row>
    <row r="8" spans="1:6" x14ac:dyDescent="0.25">
      <c r="A8" s="13">
        <v>107</v>
      </c>
      <c r="B8" s="12" t="s">
        <v>28</v>
      </c>
      <c r="C8" s="12" t="s">
        <v>29</v>
      </c>
      <c r="D8" s="14" t="s">
        <v>30</v>
      </c>
      <c r="E8" s="11" t="s">
        <v>26</v>
      </c>
      <c r="F8" s="11" t="s">
        <v>24</v>
      </c>
    </row>
    <row r="9" spans="1:6" x14ac:dyDescent="0.25">
      <c r="A9" s="15">
        <v>108</v>
      </c>
      <c r="B9" s="12" t="s">
        <v>28</v>
      </c>
      <c r="C9" s="12" t="s">
        <v>29</v>
      </c>
      <c r="D9" s="14" t="s">
        <v>30</v>
      </c>
      <c r="E9" s="11" t="s">
        <v>25</v>
      </c>
      <c r="F9" s="11" t="s">
        <v>25</v>
      </c>
    </row>
    <row r="10" spans="1:6" x14ac:dyDescent="0.25">
      <c r="A10" s="13">
        <v>109</v>
      </c>
      <c r="B10" s="12" t="s">
        <v>28</v>
      </c>
      <c r="C10" s="12" t="s">
        <v>29</v>
      </c>
      <c r="D10" s="14" t="s">
        <v>30</v>
      </c>
      <c r="E10" s="11" t="s">
        <v>24</v>
      </c>
      <c r="F10" s="11" t="s">
        <v>24</v>
      </c>
    </row>
    <row r="11" spans="1:6" x14ac:dyDescent="0.25">
      <c r="A11" s="15">
        <v>110</v>
      </c>
      <c r="B11" s="12" t="s">
        <v>28</v>
      </c>
      <c r="C11" s="12" t="s">
        <v>29</v>
      </c>
      <c r="D11" s="14" t="s">
        <v>30</v>
      </c>
      <c r="E11" s="11" t="s">
        <v>25</v>
      </c>
      <c r="F11" s="11" t="s">
        <v>24</v>
      </c>
    </row>
    <row r="12" spans="1:6" x14ac:dyDescent="0.25">
      <c r="A12" s="13">
        <v>111</v>
      </c>
      <c r="B12" s="14" t="s">
        <v>31</v>
      </c>
      <c r="C12" s="12" t="s">
        <v>29</v>
      </c>
      <c r="D12" s="14" t="s">
        <v>30</v>
      </c>
      <c r="E12" s="11" t="s">
        <v>24</v>
      </c>
      <c r="F12" s="11" t="s">
        <v>24</v>
      </c>
    </row>
    <row r="13" spans="1:6" x14ac:dyDescent="0.25">
      <c r="A13" s="15">
        <v>112</v>
      </c>
      <c r="B13" s="14" t="s">
        <v>31</v>
      </c>
      <c r="C13" s="12" t="s">
        <v>29</v>
      </c>
      <c r="D13" s="14" t="s">
        <v>30</v>
      </c>
      <c r="E13" s="11" t="s">
        <v>24</v>
      </c>
      <c r="F13" s="11" t="s">
        <v>24</v>
      </c>
    </row>
    <row r="14" spans="1:6" x14ac:dyDescent="0.25">
      <c r="A14" s="13">
        <v>113</v>
      </c>
      <c r="B14" s="14" t="s">
        <v>31</v>
      </c>
      <c r="C14" s="12" t="s">
        <v>29</v>
      </c>
      <c r="D14" s="14" t="s">
        <v>30</v>
      </c>
      <c r="E14" s="11" t="s">
        <v>25</v>
      </c>
      <c r="F14" s="11" t="s">
        <v>24</v>
      </c>
    </row>
    <row r="15" spans="1:6" x14ac:dyDescent="0.25">
      <c r="A15" s="15">
        <v>114</v>
      </c>
      <c r="B15" s="16" t="s">
        <v>32</v>
      </c>
      <c r="C15" s="12" t="s">
        <v>29</v>
      </c>
      <c r="D15" s="14" t="s">
        <v>30</v>
      </c>
      <c r="E15" s="11" t="s">
        <v>26</v>
      </c>
      <c r="F15" s="11" t="s">
        <v>25</v>
      </c>
    </row>
    <row r="16" spans="1:6" x14ac:dyDescent="0.25">
      <c r="A16" s="13">
        <v>115</v>
      </c>
      <c r="B16" s="14" t="s">
        <v>31</v>
      </c>
      <c r="C16" s="12" t="s">
        <v>29</v>
      </c>
      <c r="D16" s="14" t="s">
        <v>30</v>
      </c>
      <c r="E16" s="11" t="s">
        <v>25</v>
      </c>
      <c r="F16" s="11" t="s">
        <v>25</v>
      </c>
    </row>
    <row r="17" spans="1:6" x14ac:dyDescent="0.25">
      <c r="A17" s="15">
        <v>116</v>
      </c>
      <c r="B17" s="12" t="s">
        <v>28</v>
      </c>
      <c r="C17" s="12" t="s">
        <v>29</v>
      </c>
      <c r="D17" s="14" t="s">
        <v>30</v>
      </c>
      <c r="E17" s="11" t="s">
        <v>24</v>
      </c>
      <c r="F17" s="11" t="s">
        <v>24</v>
      </c>
    </row>
    <row r="18" spans="1:6" x14ac:dyDescent="0.25">
      <c r="A18" s="13">
        <v>117</v>
      </c>
      <c r="B18" s="12" t="s">
        <v>28</v>
      </c>
      <c r="C18" s="12" t="s">
        <v>29</v>
      </c>
      <c r="D18" s="14" t="s">
        <v>30</v>
      </c>
      <c r="E18" s="11" t="s">
        <v>26</v>
      </c>
      <c r="F18" s="11" t="s">
        <v>25</v>
      </c>
    </row>
    <row r="19" spans="1:6" x14ac:dyDescent="0.25">
      <c r="A19" s="15">
        <v>118</v>
      </c>
      <c r="B19" s="16" t="s">
        <v>32</v>
      </c>
      <c r="C19" s="12" t="s">
        <v>29</v>
      </c>
      <c r="D19" s="14" t="s">
        <v>30</v>
      </c>
      <c r="E19" s="11" t="s">
        <v>24</v>
      </c>
      <c r="F19" s="11" t="s">
        <v>24</v>
      </c>
    </row>
    <row r="20" spans="1:6" x14ac:dyDescent="0.25">
      <c r="A20" s="13">
        <v>119</v>
      </c>
      <c r="B20" s="12" t="s">
        <v>28</v>
      </c>
      <c r="C20" s="12" t="s">
        <v>29</v>
      </c>
      <c r="D20" s="14" t="s">
        <v>30</v>
      </c>
      <c r="E20" s="11" t="s">
        <v>26</v>
      </c>
      <c r="F20" s="11" t="s">
        <v>24</v>
      </c>
    </row>
    <row r="21" spans="1:6" x14ac:dyDescent="0.25">
      <c r="A21" s="15">
        <v>120</v>
      </c>
      <c r="B21" s="12" t="s">
        <v>28</v>
      </c>
      <c r="C21" s="12" t="s">
        <v>29</v>
      </c>
      <c r="D21" s="14" t="s">
        <v>30</v>
      </c>
      <c r="E21" s="11" t="s">
        <v>24</v>
      </c>
      <c r="F21" s="11" t="s">
        <v>24</v>
      </c>
    </row>
    <row r="22" spans="1:6" x14ac:dyDescent="0.25">
      <c r="A22" s="13">
        <v>121</v>
      </c>
      <c r="B22" s="12" t="s">
        <v>28</v>
      </c>
      <c r="C22" s="12" t="s">
        <v>29</v>
      </c>
      <c r="D22" s="14" t="s">
        <v>30</v>
      </c>
      <c r="E22" s="11" t="s">
        <v>26</v>
      </c>
      <c r="F22" s="11" t="s">
        <v>25</v>
      </c>
    </row>
    <row r="23" spans="1:6" x14ac:dyDescent="0.25">
      <c r="A23" s="15">
        <v>122</v>
      </c>
      <c r="B23" s="12" t="s">
        <v>28</v>
      </c>
      <c r="C23" s="12" t="s">
        <v>29</v>
      </c>
      <c r="D23" s="14" t="s">
        <v>30</v>
      </c>
      <c r="E23" s="11" t="s">
        <v>26</v>
      </c>
      <c r="F23" s="11" t="s">
        <v>26</v>
      </c>
    </row>
    <row r="24" spans="1:6" x14ac:dyDescent="0.25">
      <c r="A24" s="13">
        <v>123</v>
      </c>
      <c r="B24" s="12" t="s">
        <v>28</v>
      </c>
      <c r="C24" s="12" t="s">
        <v>29</v>
      </c>
      <c r="D24" s="14" t="s">
        <v>30</v>
      </c>
      <c r="E24" s="11" t="s">
        <v>24</v>
      </c>
      <c r="F24" s="11" t="s">
        <v>24</v>
      </c>
    </row>
    <row r="25" spans="1:6" x14ac:dyDescent="0.25">
      <c r="A25" s="15">
        <v>124</v>
      </c>
      <c r="B25" s="12" t="s">
        <v>28</v>
      </c>
      <c r="C25" s="12" t="s">
        <v>29</v>
      </c>
      <c r="D25" s="14" t="s">
        <v>30</v>
      </c>
      <c r="E25" s="11" t="s">
        <v>24</v>
      </c>
      <c r="F25" s="11" t="s">
        <v>24</v>
      </c>
    </row>
    <row r="26" spans="1:6" x14ac:dyDescent="0.25">
      <c r="A26" s="13">
        <v>125</v>
      </c>
      <c r="B26" s="12" t="s">
        <v>28</v>
      </c>
      <c r="C26" s="12" t="s">
        <v>29</v>
      </c>
      <c r="D26" s="14" t="s">
        <v>30</v>
      </c>
      <c r="E26" s="11" t="s">
        <v>24</v>
      </c>
      <c r="F26" s="11" t="s">
        <v>24</v>
      </c>
    </row>
    <row r="27" spans="1:6" x14ac:dyDescent="0.25">
      <c r="A27" s="15">
        <v>126</v>
      </c>
      <c r="B27" s="12" t="s">
        <v>28</v>
      </c>
      <c r="C27" s="12" t="s">
        <v>29</v>
      </c>
      <c r="D27" s="14" t="s">
        <v>30</v>
      </c>
      <c r="E27" s="11" t="s">
        <v>25</v>
      </c>
      <c r="F27" s="11" t="s">
        <v>24</v>
      </c>
    </row>
    <row r="28" spans="1:6" x14ac:dyDescent="0.25">
      <c r="A28" s="13">
        <v>127</v>
      </c>
      <c r="B28" s="12" t="s">
        <v>28</v>
      </c>
      <c r="C28" s="12" t="s">
        <v>29</v>
      </c>
      <c r="D28" s="14" t="s">
        <v>30</v>
      </c>
      <c r="E28" s="11" t="s">
        <v>26</v>
      </c>
      <c r="F28" s="11" t="s">
        <v>24</v>
      </c>
    </row>
    <row r="29" spans="1:6" x14ac:dyDescent="0.25">
      <c r="A29" s="15">
        <v>128</v>
      </c>
      <c r="B29" s="14" t="s">
        <v>33</v>
      </c>
      <c r="C29" s="12" t="s">
        <v>29</v>
      </c>
      <c r="D29" s="14" t="s">
        <v>30</v>
      </c>
      <c r="E29" s="11" t="s">
        <v>26</v>
      </c>
      <c r="F29" s="11" t="s">
        <v>25</v>
      </c>
    </row>
    <row r="30" spans="1:6" x14ac:dyDescent="0.25">
      <c r="A30" s="13">
        <v>129</v>
      </c>
      <c r="B30" s="16" t="s">
        <v>32</v>
      </c>
      <c r="C30" s="12" t="s">
        <v>29</v>
      </c>
      <c r="D30" s="14" t="s">
        <v>30</v>
      </c>
      <c r="E30" s="11" t="s">
        <v>24</v>
      </c>
      <c r="F30" s="11" t="s">
        <v>24</v>
      </c>
    </row>
    <row r="31" spans="1:6" x14ac:dyDescent="0.25">
      <c r="A31" s="15">
        <v>130</v>
      </c>
      <c r="B31" s="14" t="s">
        <v>31</v>
      </c>
      <c r="C31" s="12" t="s">
        <v>29</v>
      </c>
      <c r="D31" s="14" t="s">
        <v>30</v>
      </c>
      <c r="E31" s="11" t="s">
        <v>24</v>
      </c>
      <c r="F31" s="11" t="s">
        <v>25</v>
      </c>
    </row>
    <row r="32" spans="1:6" x14ac:dyDescent="0.25">
      <c r="A32" s="13">
        <v>131</v>
      </c>
      <c r="B32" s="12" t="s">
        <v>28</v>
      </c>
      <c r="C32" s="12" t="s">
        <v>29</v>
      </c>
      <c r="D32" s="14" t="s">
        <v>30</v>
      </c>
      <c r="E32" s="11" t="s">
        <v>24</v>
      </c>
      <c r="F32" s="11" t="s">
        <v>24</v>
      </c>
    </row>
    <row r="33" spans="1:6" x14ac:dyDescent="0.25">
      <c r="A33" s="15">
        <v>132</v>
      </c>
      <c r="B33" s="12" t="s">
        <v>28</v>
      </c>
      <c r="C33" s="16" t="s">
        <v>34</v>
      </c>
      <c r="D33" s="14" t="s">
        <v>30</v>
      </c>
      <c r="E33" s="11" t="s">
        <v>26</v>
      </c>
      <c r="F33" s="11" t="s">
        <v>25</v>
      </c>
    </row>
    <row r="34" spans="1:6" x14ac:dyDescent="0.25">
      <c r="A34" s="13">
        <v>133</v>
      </c>
      <c r="B34" s="12" t="s">
        <v>28</v>
      </c>
      <c r="C34" s="16" t="s">
        <v>34</v>
      </c>
      <c r="D34" s="14" t="s">
        <v>30</v>
      </c>
      <c r="E34" s="11" t="s">
        <v>24</v>
      </c>
      <c r="F34" s="11" t="s">
        <v>24</v>
      </c>
    </row>
    <row r="35" spans="1:6" x14ac:dyDescent="0.25">
      <c r="A35" s="15">
        <v>134</v>
      </c>
      <c r="B35" s="14" t="s">
        <v>33</v>
      </c>
      <c r="C35" s="16" t="s">
        <v>34</v>
      </c>
      <c r="D35" s="14" t="s">
        <v>30</v>
      </c>
      <c r="E35" s="11" t="s">
        <v>26</v>
      </c>
      <c r="F35" s="11" t="s">
        <v>25</v>
      </c>
    </row>
    <row r="36" spans="1:6" x14ac:dyDescent="0.25">
      <c r="A36" s="13">
        <v>135</v>
      </c>
      <c r="B36" s="12" t="s">
        <v>28</v>
      </c>
      <c r="C36" s="16" t="s">
        <v>34</v>
      </c>
      <c r="D36" s="14" t="s">
        <v>30</v>
      </c>
      <c r="E36" s="11" t="s">
        <v>25</v>
      </c>
      <c r="F36" s="11" t="s">
        <v>24</v>
      </c>
    </row>
    <row r="37" spans="1:6" x14ac:dyDescent="0.25">
      <c r="A37" s="15">
        <v>136</v>
      </c>
      <c r="B37" s="12" t="s">
        <v>28</v>
      </c>
      <c r="C37" s="16" t="s">
        <v>34</v>
      </c>
      <c r="D37" s="14" t="s">
        <v>30</v>
      </c>
      <c r="E37" s="11" t="s">
        <v>25</v>
      </c>
      <c r="F37" s="11" t="s">
        <v>24</v>
      </c>
    </row>
    <row r="38" spans="1:6" x14ac:dyDescent="0.25">
      <c r="A38" s="13">
        <v>137</v>
      </c>
      <c r="B38" s="14" t="s">
        <v>31</v>
      </c>
      <c r="C38" s="16" t="s">
        <v>34</v>
      </c>
      <c r="D38" s="14" t="s">
        <v>30</v>
      </c>
      <c r="E38" s="11" t="s">
        <v>25</v>
      </c>
      <c r="F38" s="11" t="s">
        <v>24</v>
      </c>
    </row>
    <row r="39" spans="1:6" x14ac:dyDescent="0.25">
      <c r="A39" s="15">
        <v>138</v>
      </c>
      <c r="B39" s="14" t="s">
        <v>31</v>
      </c>
      <c r="C39" s="16" t="s">
        <v>34</v>
      </c>
      <c r="D39" s="14" t="s">
        <v>30</v>
      </c>
      <c r="E39" s="11" t="s">
        <v>24</v>
      </c>
      <c r="F39" s="11" t="s">
        <v>24</v>
      </c>
    </row>
    <row r="40" spans="1:6" x14ac:dyDescent="0.25">
      <c r="A40" s="13">
        <v>139</v>
      </c>
      <c r="B40" s="12" t="s">
        <v>28</v>
      </c>
      <c r="C40" s="16" t="s">
        <v>34</v>
      </c>
      <c r="D40" s="14" t="s">
        <v>30</v>
      </c>
      <c r="E40" s="11" t="s">
        <v>24</v>
      </c>
      <c r="F40" s="11" t="s">
        <v>24</v>
      </c>
    </row>
    <row r="41" spans="1:6" x14ac:dyDescent="0.25">
      <c r="A41" s="15">
        <v>140</v>
      </c>
      <c r="B41" s="12" t="s">
        <v>28</v>
      </c>
      <c r="C41" s="16" t="s">
        <v>34</v>
      </c>
      <c r="D41" s="14" t="s">
        <v>30</v>
      </c>
      <c r="E41" s="11" t="s">
        <v>25</v>
      </c>
      <c r="F41" s="11" t="s">
        <v>24</v>
      </c>
    </row>
    <row r="42" spans="1:6" x14ac:dyDescent="0.25">
      <c r="A42" s="13">
        <v>141</v>
      </c>
      <c r="B42" s="14" t="s">
        <v>33</v>
      </c>
      <c r="C42" s="16" t="s">
        <v>34</v>
      </c>
      <c r="D42" s="14" t="s">
        <v>30</v>
      </c>
      <c r="E42" s="11" t="s">
        <v>26</v>
      </c>
      <c r="F42" s="11" t="s">
        <v>25</v>
      </c>
    </row>
    <row r="43" spans="1:6" x14ac:dyDescent="0.25">
      <c r="A43" s="15">
        <v>142</v>
      </c>
      <c r="B43" s="16" t="s">
        <v>32</v>
      </c>
      <c r="C43" s="16" t="s">
        <v>34</v>
      </c>
      <c r="D43" s="14" t="s">
        <v>30</v>
      </c>
      <c r="E43" s="11" t="s">
        <v>25</v>
      </c>
      <c r="F43" s="11" t="s">
        <v>25</v>
      </c>
    </row>
    <row r="44" spans="1:6" x14ac:dyDescent="0.25">
      <c r="A44" s="13">
        <v>143</v>
      </c>
      <c r="B44" s="14" t="s">
        <v>31</v>
      </c>
      <c r="C44" s="16" t="s">
        <v>34</v>
      </c>
      <c r="D44" s="14" t="s">
        <v>30</v>
      </c>
      <c r="E44" s="11" t="s">
        <v>26</v>
      </c>
      <c r="F44" s="11" t="s">
        <v>25</v>
      </c>
    </row>
    <row r="45" spans="1:6" x14ac:dyDescent="0.25">
      <c r="A45" s="15">
        <v>144</v>
      </c>
      <c r="B45" s="12" t="s">
        <v>28</v>
      </c>
      <c r="C45" s="16" t="s">
        <v>34</v>
      </c>
      <c r="D45" s="14" t="s">
        <v>30</v>
      </c>
      <c r="E45" s="11" t="s">
        <v>24</v>
      </c>
      <c r="F45" s="11" t="s">
        <v>24</v>
      </c>
    </row>
    <row r="46" spans="1:6" x14ac:dyDescent="0.25">
      <c r="A46" s="13">
        <v>145</v>
      </c>
      <c r="B46" s="16" t="s">
        <v>32</v>
      </c>
      <c r="C46" s="16" t="s">
        <v>34</v>
      </c>
      <c r="D46" s="14" t="s">
        <v>30</v>
      </c>
      <c r="E46" s="11" t="s">
        <v>25</v>
      </c>
      <c r="F46" s="11" t="s">
        <v>25</v>
      </c>
    </row>
    <row r="47" spans="1:6" x14ac:dyDescent="0.25">
      <c r="A47" s="15">
        <v>146</v>
      </c>
      <c r="B47" s="12" t="s">
        <v>28</v>
      </c>
      <c r="C47" s="16" t="s">
        <v>34</v>
      </c>
      <c r="D47" s="14" t="s">
        <v>30</v>
      </c>
      <c r="E47" s="11" t="s">
        <v>25</v>
      </c>
      <c r="F47" s="11" t="s">
        <v>25</v>
      </c>
    </row>
    <row r="48" spans="1:6" x14ac:dyDescent="0.25">
      <c r="A48" s="13">
        <v>147</v>
      </c>
      <c r="B48" s="14" t="s">
        <v>31</v>
      </c>
      <c r="C48" s="16" t="s">
        <v>34</v>
      </c>
      <c r="D48" s="14" t="s">
        <v>30</v>
      </c>
      <c r="E48" s="11" t="s">
        <v>25</v>
      </c>
      <c r="F48" s="11" t="s">
        <v>24</v>
      </c>
    </row>
    <row r="49" spans="1:6" x14ac:dyDescent="0.25">
      <c r="A49" s="15">
        <v>148</v>
      </c>
      <c r="B49" s="12" t="s">
        <v>28</v>
      </c>
      <c r="C49" s="16" t="s">
        <v>34</v>
      </c>
      <c r="D49" s="14" t="s">
        <v>30</v>
      </c>
      <c r="E49" s="11" t="s">
        <v>25</v>
      </c>
      <c r="F49" s="11" t="s">
        <v>24</v>
      </c>
    </row>
    <row r="50" spans="1:6" x14ac:dyDescent="0.25">
      <c r="A50" s="13">
        <v>149</v>
      </c>
      <c r="B50" s="14" t="s">
        <v>33</v>
      </c>
      <c r="C50" s="16" t="s">
        <v>34</v>
      </c>
      <c r="D50" s="14" t="s">
        <v>30</v>
      </c>
      <c r="E50" s="11" t="s">
        <v>26</v>
      </c>
      <c r="F50" s="11" t="s">
        <v>25</v>
      </c>
    </row>
    <row r="51" spans="1:6" x14ac:dyDescent="0.25">
      <c r="A51" s="15">
        <v>150</v>
      </c>
      <c r="B51" s="12" t="s">
        <v>28</v>
      </c>
      <c r="C51" s="16" t="s">
        <v>34</v>
      </c>
      <c r="D51" s="14" t="s">
        <v>30</v>
      </c>
      <c r="E51" s="11" t="s">
        <v>25</v>
      </c>
      <c r="F51" s="11" t="s">
        <v>25</v>
      </c>
    </row>
    <row r="52" spans="1:6" x14ac:dyDescent="0.25">
      <c r="A52" s="13">
        <v>151</v>
      </c>
      <c r="B52" s="12" t="s">
        <v>28</v>
      </c>
      <c r="C52" s="16" t="s">
        <v>34</v>
      </c>
      <c r="D52" s="14" t="s">
        <v>30</v>
      </c>
      <c r="E52" s="11" t="s">
        <v>25</v>
      </c>
      <c r="F52" s="11" t="s">
        <v>24</v>
      </c>
    </row>
    <row r="53" spans="1:6" x14ac:dyDescent="0.25">
      <c r="A53" s="15">
        <v>152</v>
      </c>
      <c r="B53" s="12" t="s">
        <v>28</v>
      </c>
      <c r="C53" s="16" t="s">
        <v>34</v>
      </c>
      <c r="D53" s="14" t="s">
        <v>30</v>
      </c>
      <c r="E53" s="11" t="s">
        <v>26</v>
      </c>
      <c r="F53" s="11" t="s">
        <v>25</v>
      </c>
    </row>
    <row r="54" spans="1:6" x14ac:dyDescent="0.25">
      <c r="A54" s="13">
        <v>153</v>
      </c>
      <c r="B54" s="14" t="s">
        <v>31</v>
      </c>
      <c r="C54" s="16" t="s">
        <v>34</v>
      </c>
      <c r="D54" s="14" t="s">
        <v>30</v>
      </c>
      <c r="E54" s="11" t="s">
        <v>24</v>
      </c>
      <c r="F54" s="11" t="s">
        <v>25</v>
      </c>
    </row>
    <row r="55" spans="1:6" x14ac:dyDescent="0.25">
      <c r="A55" s="15">
        <v>154</v>
      </c>
      <c r="B55" s="12" t="s">
        <v>28</v>
      </c>
      <c r="C55" s="16" t="s">
        <v>34</v>
      </c>
      <c r="D55" s="14" t="s">
        <v>30</v>
      </c>
      <c r="E55" s="11" t="s">
        <v>25</v>
      </c>
      <c r="F55" s="11" t="s">
        <v>24</v>
      </c>
    </row>
    <row r="56" spans="1:6" x14ac:dyDescent="0.25">
      <c r="A56" s="13">
        <v>155</v>
      </c>
      <c r="B56" s="16" t="s">
        <v>32</v>
      </c>
      <c r="C56" s="16" t="s">
        <v>34</v>
      </c>
      <c r="D56" s="14" t="s">
        <v>30</v>
      </c>
      <c r="E56" s="11" t="s">
        <v>25</v>
      </c>
      <c r="F56" s="11" t="s">
        <v>25</v>
      </c>
    </row>
    <row r="57" spans="1:6" x14ac:dyDescent="0.25">
      <c r="A57" s="15">
        <v>156</v>
      </c>
      <c r="B57" s="12" t="s">
        <v>28</v>
      </c>
      <c r="C57" s="16" t="s">
        <v>34</v>
      </c>
      <c r="D57" s="14" t="s">
        <v>30</v>
      </c>
      <c r="E57" s="11" t="s">
        <v>26</v>
      </c>
      <c r="F57" s="11" t="s">
        <v>25</v>
      </c>
    </row>
    <row r="58" spans="1:6" x14ac:dyDescent="0.25">
      <c r="A58" s="13">
        <v>157</v>
      </c>
      <c r="B58" s="12" t="s">
        <v>28</v>
      </c>
      <c r="C58" s="12" t="s">
        <v>29</v>
      </c>
      <c r="D58" s="14" t="s">
        <v>30</v>
      </c>
      <c r="E58" s="11" t="s">
        <v>25</v>
      </c>
      <c r="F58" s="11" t="s">
        <v>25</v>
      </c>
    </row>
    <row r="59" spans="1:6" x14ac:dyDescent="0.25">
      <c r="A59" s="15">
        <v>158</v>
      </c>
      <c r="B59" s="12" t="s">
        <v>28</v>
      </c>
      <c r="C59" s="12" t="s">
        <v>29</v>
      </c>
      <c r="D59" s="14" t="s">
        <v>30</v>
      </c>
      <c r="E59" s="11" t="s">
        <v>24</v>
      </c>
      <c r="F59" s="11" t="s">
        <v>24</v>
      </c>
    </row>
    <row r="60" spans="1:6" x14ac:dyDescent="0.25">
      <c r="A60" s="13">
        <v>159</v>
      </c>
      <c r="B60" s="12" t="s">
        <v>28</v>
      </c>
      <c r="C60" s="12" t="s">
        <v>29</v>
      </c>
      <c r="D60" s="14" t="s">
        <v>30</v>
      </c>
      <c r="E60" s="11" t="s">
        <v>24</v>
      </c>
      <c r="F60" s="11" t="s">
        <v>24</v>
      </c>
    </row>
    <row r="61" spans="1:6" x14ac:dyDescent="0.25">
      <c r="A61" s="15">
        <v>160</v>
      </c>
      <c r="B61" s="14" t="s">
        <v>31</v>
      </c>
      <c r="C61" s="12" t="s">
        <v>29</v>
      </c>
      <c r="D61" s="14" t="s">
        <v>30</v>
      </c>
      <c r="E61" s="11" t="s">
        <v>24</v>
      </c>
      <c r="F61" s="11" t="s">
        <v>24</v>
      </c>
    </row>
    <row r="62" spans="1:6" x14ac:dyDescent="0.25">
      <c r="A62" s="13">
        <v>161</v>
      </c>
      <c r="B62" s="14" t="s">
        <v>31</v>
      </c>
      <c r="C62" s="16" t="s">
        <v>34</v>
      </c>
      <c r="D62" s="16" t="s">
        <v>21</v>
      </c>
      <c r="E62" s="11" t="s">
        <v>25</v>
      </c>
      <c r="F62" s="11" t="s">
        <v>25</v>
      </c>
    </row>
    <row r="63" spans="1:6" x14ac:dyDescent="0.25">
      <c r="A63" s="15">
        <v>162</v>
      </c>
      <c r="B63" s="14" t="s">
        <v>33</v>
      </c>
      <c r="C63" s="12" t="s">
        <v>29</v>
      </c>
      <c r="D63" s="16" t="s">
        <v>21</v>
      </c>
      <c r="E63" s="11" t="s">
        <v>25</v>
      </c>
      <c r="F63" s="11" t="s">
        <v>24</v>
      </c>
    </row>
    <row r="64" spans="1:6" x14ac:dyDescent="0.25">
      <c r="A64" s="13">
        <v>163</v>
      </c>
      <c r="B64" s="14" t="s">
        <v>31</v>
      </c>
      <c r="C64" s="12" t="s">
        <v>29</v>
      </c>
      <c r="D64" s="16" t="s">
        <v>21</v>
      </c>
      <c r="E64" s="11" t="s">
        <v>25</v>
      </c>
      <c r="F64" s="11" t="s">
        <v>25</v>
      </c>
    </row>
    <row r="65" spans="1:6" x14ac:dyDescent="0.25">
      <c r="A65" s="15">
        <v>164</v>
      </c>
      <c r="B65" s="12" t="s">
        <v>28</v>
      </c>
      <c r="C65" s="12" t="s">
        <v>29</v>
      </c>
      <c r="D65" s="16" t="s">
        <v>21</v>
      </c>
      <c r="E65" s="11" t="s">
        <v>26</v>
      </c>
      <c r="F65" s="11" t="s">
        <v>24</v>
      </c>
    </row>
    <row r="66" spans="1:6" x14ac:dyDescent="0.25">
      <c r="A66" s="13">
        <v>165</v>
      </c>
      <c r="B66" s="12" t="s">
        <v>28</v>
      </c>
      <c r="C66" s="12" t="s">
        <v>29</v>
      </c>
      <c r="D66" s="16" t="s">
        <v>21</v>
      </c>
      <c r="E66" s="11" t="s">
        <v>25</v>
      </c>
      <c r="F66" s="11" t="s">
        <v>25</v>
      </c>
    </row>
    <row r="67" spans="1:6" x14ac:dyDescent="0.25">
      <c r="A67" s="15">
        <v>166</v>
      </c>
      <c r="B67" s="12" t="s">
        <v>28</v>
      </c>
      <c r="C67" s="12" t="s">
        <v>29</v>
      </c>
      <c r="D67" s="16" t="s">
        <v>21</v>
      </c>
      <c r="E67" s="11" t="s">
        <v>24</v>
      </c>
      <c r="F67" s="11" t="s">
        <v>24</v>
      </c>
    </row>
    <row r="68" spans="1:6" x14ac:dyDescent="0.25">
      <c r="A68" s="13">
        <v>167</v>
      </c>
      <c r="B68" s="12" t="s">
        <v>28</v>
      </c>
      <c r="C68" s="12" t="s">
        <v>29</v>
      </c>
      <c r="D68" s="16" t="s">
        <v>21</v>
      </c>
      <c r="E68" s="11" t="s">
        <v>24</v>
      </c>
      <c r="F68" s="11" t="s">
        <v>24</v>
      </c>
    </row>
    <row r="69" spans="1:6" x14ac:dyDescent="0.25">
      <c r="A69" s="15">
        <v>168</v>
      </c>
      <c r="B69" s="14" t="s">
        <v>31</v>
      </c>
      <c r="C69" s="12" t="s">
        <v>29</v>
      </c>
      <c r="D69" s="16" t="s">
        <v>21</v>
      </c>
      <c r="E69" s="11" t="s">
        <v>26</v>
      </c>
      <c r="F69" s="11" t="s">
        <v>24</v>
      </c>
    </row>
    <row r="70" spans="1:6" x14ac:dyDescent="0.25">
      <c r="A70" s="13">
        <v>169</v>
      </c>
      <c r="B70" s="16" t="s">
        <v>32</v>
      </c>
      <c r="C70" s="12" t="s">
        <v>29</v>
      </c>
      <c r="D70" s="16" t="s">
        <v>21</v>
      </c>
      <c r="E70" s="11" t="s">
        <v>24</v>
      </c>
      <c r="F70" s="11" t="s">
        <v>25</v>
      </c>
    </row>
    <row r="71" spans="1:6" x14ac:dyDescent="0.25">
      <c r="A71" s="15">
        <v>170</v>
      </c>
      <c r="B71" s="12" t="s">
        <v>28</v>
      </c>
      <c r="C71" s="12" t="s">
        <v>29</v>
      </c>
      <c r="D71" s="16" t="s">
        <v>21</v>
      </c>
      <c r="E71" s="11" t="s">
        <v>24</v>
      </c>
      <c r="F71" s="11" t="s">
        <v>24</v>
      </c>
    </row>
    <row r="72" spans="1:6" x14ac:dyDescent="0.25">
      <c r="A72" s="13">
        <v>171</v>
      </c>
      <c r="B72" s="12" t="s">
        <v>28</v>
      </c>
      <c r="C72" s="12" t="s">
        <v>29</v>
      </c>
      <c r="D72" s="16" t="s">
        <v>21</v>
      </c>
      <c r="E72" s="11" t="s">
        <v>26</v>
      </c>
      <c r="F72" s="11" t="s">
        <v>24</v>
      </c>
    </row>
    <row r="73" spans="1:6" x14ac:dyDescent="0.25">
      <c r="A73" s="15">
        <v>172</v>
      </c>
      <c r="B73" s="12" t="s">
        <v>28</v>
      </c>
      <c r="C73" s="12" t="s">
        <v>29</v>
      </c>
      <c r="D73" s="16" t="s">
        <v>21</v>
      </c>
      <c r="E73" s="11" t="s">
        <v>24</v>
      </c>
      <c r="F73" s="11" t="s">
        <v>24</v>
      </c>
    </row>
    <row r="74" spans="1:6" x14ac:dyDescent="0.25">
      <c r="A74" s="13">
        <v>173</v>
      </c>
      <c r="B74" s="12" t="s">
        <v>28</v>
      </c>
      <c r="C74" s="12" t="s">
        <v>29</v>
      </c>
      <c r="D74" s="16" t="s">
        <v>21</v>
      </c>
      <c r="E74" s="11" t="s">
        <v>24</v>
      </c>
      <c r="F74" s="11" t="s">
        <v>24</v>
      </c>
    </row>
    <row r="75" spans="1:6" x14ac:dyDescent="0.25">
      <c r="A75" s="15">
        <v>174</v>
      </c>
      <c r="B75" s="12" t="s">
        <v>28</v>
      </c>
      <c r="C75" s="12" t="s">
        <v>29</v>
      </c>
      <c r="D75" s="16" t="s">
        <v>21</v>
      </c>
      <c r="E75" s="11" t="s">
        <v>24</v>
      </c>
      <c r="F75" s="11" t="s">
        <v>24</v>
      </c>
    </row>
    <row r="76" spans="1:6" x14ac:dyDescent="0.25">
      <c r="A76" s="13">
        <v>175</v>
      </c>
      <c r="B76" s="14" t="s">
        <v>31</v>
      </c>
      <c r="C76" s="16" t="s">
        <v>34</v>
      </c>
      <c r="D76" s="14" t="s">
        <v>30</v>
      </c>
      <c r="E76" s="11" t="s">
        <v>24</v>
      </c>
      <c r="F76" s="11" t="s">
        <v>24</v>
      </c>
    </row>
  </sheetData>
  <sortState ref="A2:F76">
    <sortCondition ref="B2:B7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F21" sqref="F21"/>
    </sheetView>
  </sheetViews>
  <sheetFormatPr defaultRowHeight="15" x14ac:dyDescent="0.25"/>
  <cols>
    <col min="1" max="1" width="15.42578125" bestFit="1" customWidth="1"/>
    <col min="2" max="2" width="18.5703125" bestFit="1" customWidth="1"/>
    <col min="3" max="4" width="7.140625" customWidth="1"/>
    <col min="5" max="5" width="11.28515625" bestFit="1" customWidth="1"/>
  </cols>
  <sheetData>
    <row r="2" spans="1:10" ht="90" customHeight="1" x14ac:dyDescent="0.25"/>
    <row r="3" spans="1:10" x14ac:dyDescent="0.25">
      <c r="A3" s="10" t="s">
        <v>27</v>
      </c>
      <c r="B3" s="10" t="s">
        <v>13</v>
      </c>
      <c r="C3" s="3"/>
      <c r="D3" s="3"/>
      <c r="E3" s="3"/>
      <c r="J3" s="3"/>
    </row>
    <row r="4" spans="1:10" x14ac:dyDescent="0.25">
      <c r="A4" s="10" t="s">
        <v>11</v>
      </c>
      <c r="B4" s="3" t="s">
        <v>26</v>
      </c>
      <c r="C4" s="3" t="s">
        <v>25</v>
      </c>
      <c r="D4" s="3" t="s">
        <v>24</v>
      </c>
      <c r="E4" s="3" t="s">
        <v>12</v>
      </c>
    </row>
    <row r="5" spans="1:10" x14ac:dyDescent="0.25">
      <c r="A5" s="3" t="s">
        <v>34</v>
      </c>
      <c r="B5" s="9">
        <v>0</v>
      </c>
      <c r="C5" s="9">
        <v>0.18666666666666668</v>
      </c>
      <c r="D5" s="9">
        <v>0.17333333333333334</v>
      </c>
      <c r="E5" s="9">
        <v>0.36</v>
      </c>
    </row>
    <row r="6" spans="1:10" x14ac:dyDescent="0.25">
      <c r="A6" s="3" t="s">
        <v>33</v>
      </c>
      <c r="B6" s="9">
        <v>0</v>
      </c>
      <c r="C6" s="9">
        <v>0.04</v>
      </c>
      <c r="D6" s="9">
        <v>0</v>
      </c>
      <c r="E6" s="9">
        <v>0.04</v>
      </c>
    </row>
    <row r="7" spans="1:10" x14ac:dyDescent="0.25">
      <c r="A7" s="3" t="s">
        <v>31</v>
      </c>
      <c r="B7" s="9">
        <v>0</v>
      </c>
      <c r="C7" s="9">
        <v>0.04</v>
      </c>
      <c r="D7" s="9">
        <v>5.3333333333333337E-2</v>
      </c>
      <c r="E7" s="9">
        <v>9.3333333333333338E-2</v>
      </c>
    </row>
    <row r="8" spans="1:10" x14ac:dyDescent="0.25">
      <c r="A8" s="3" t="s">
        <v>28</v>
      </c>
      <c r="B8" s="9">
        <v>0</v>
      </c>
      <c r="C8" s="9">
        <v>6.6666666666666666E-2</v>
      </c>
      <c r="D8" s="9">
        <v>0.12</v>
      </c>
      <c r="E8" s="9">
        <v>0.18666666666666668</v>
      </c>
    </row>
    <row r="9" spans="1:10" x14ac:dyDescent="0.25">
      <c r="A9" s="3" t="s">
        <v>32</v>
      </c>
      <c r="B9" s="9">
        <v>0</v>
      </c>
      <c r="C9" s="9">
        <v>0.04</v>
      </c>
      <c r="D9" s="9">
        <v>0</v>
      </c>
      <c r="E9" s="9">
        <v>0.04</v>
      </c>
    </row>
    <row r="10" spans="1:10" x14ac:dyDescent="0.25">
      <c r="A10" s="3" t="s">
        <v>29</v>
      </c>
      <c r="B10" s="9">
        <v>1.3333333333333334E-2</v>
      </c>
      <c r="C10" s="9">
        <v>0.18666666666666668</v>
      </c>
      <c r="D10" s="9">
        <v>0.44</v>
      </c>
      <c r="E10" s="9">
        <v>0.64</v>
      </c>
    </row>
    <row r="11" spans="1:10" x14ac:dyDescent="0.25">
      <c r="A11" s="3" t="s">
        <v>33</v>
      </c>
      <c r="B11" s="9">
        <v>0</v>
      </c>
      <c r="C11" s="9">
        <v>1.3333333333333334E-2</v>
      </c>
      <c r="D11" s="9">
        <v>1.3333333333333334E-2</v>
      </c>
      <c r="E11" s="9">
        <v>2.6666666666666668E-2</v>
      </c>
    </row>
    <row r="12" spans="1:10" x14ac:dyDescent="0.25">
      <c r="A12" s="3" t="s">
        <v>31</v>
      </c>
      <c r="B12" s="9">
        <v>0</v>
      </c>
      <c r="C12" s="9">
        <v>5.3333333333333337E-2</v>
      </c>
      <c r="D12" s="9">
        <v>6.6666666666666666E-2</v>
      </c>
      <c r="E12" s="9">
        <v>0.12</v>
      </c>
    </row>
    <row r="13" spans="1:10" x14ac:dyDescent="0.25">
      <c r="A13" s="3" t="s">
        <v>28</v>
      </c>
      <c r="B13" s="9">
        <v>1.3333333333333334E-2</v>
      </c>
      <c r="C13" s="9">
        <v>0.08</v>
      </c>
      <c r="D13" s="9">
        <v>0.33333333333333331</v>
      </c>
      <c r="E13" s="9">
        <v>0.42666666666666669</v>
      </c>
    </row>
    <row r="14" spans="1:10" x14ac:dyDescent="0.25">
      <c r="A14" s="3" t="s">
        <v>32</v>
      </c>
      <c r="B14" s="9">
        <v>0</v>
      </c>
      <c r="C14" s="9">
        <v>0.04</v>
      </c>
      <c r="D14" s="9">
        <v>2.6666666666666668E-2</v>
      </c>
      <c r="E14" s="9">
        <v>6.6666666666666666E-2</v>
      </c>
    </row>
    <row r="15" spans="1:10" x14ac:dyDescent="0.25">
      <c r="A15" s="3" t="s">
        <v>12</v>
      </c>
      <c r="B15" s="9">
        <v>1.3333333333333334E-2</v>
      </c>
      <c r="C15" s="9">
        <v>0.37333333333333335</v>
      </c>
      <c r="D15" s="9">
        <v>0.61333333333333329</v>
      </c>
      <c r="E15" s="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A9" sqref="A9"/>
    </sheetView>
  </sheetViews>
  <sheetFormatPr defaultRowHeight="15" x14ac:dyDescent="0.25"/>
  <cols>
    <col min="1" max="2" width="16.28515625" bestFit="1" customWidth="1"/>
    <col min="3" max="3" width="3.85546875" customWidth="1"/>
    <col min="4" max="4" width="11.28515625" bestFit="1" customWidth="1"/>
  </cols>
  <sheetData>
    <row r="3" spans="1:4" x14ac:dyDescent="0.25">
      <c r="A3" s="6" t="s">
        <v>14</v>
      </c>
      <c r="B3" s="6" t="s">
        <v>13</v>
      </c>
    </row>
    <row r="4" spans="1:4" x14ac:dyDescent="0.25">
      <c r="A4" s="6" t="s">
        <v>11</v>
      </c>
      <c r="B4" t="s">
        <v>7</v>
      </c>
      <c r="C4" t="s">
        <v>6</v>
      </c>
      <c r="D4" t="s">
        <v>12</v>
      </c>
    </row>
    <row r="5" spans="1:4" x14ac:dyDescent="0.25">
      <c r="A5" s="7" t="s">
        <v>2</v>
      </c>
      <c r="B5" s="18">
        <v>4</v>
      </c>
      <c r="C5" s="18">
        <v>10</v>
      </c>
      <c r="D5" s="18">
        <v>14</v>
      </c>
    </row>
    <row r="6" spans="1:4" x14ac:dyDescent="0.25">
      <c r="A6" s="7" t="s">
        <v>8</v>
      </c>
      <c r="B6" s="18">
        <v>4</v>
      </c>
      <c r="C6" s="18">
        <v>2</v>
      </c>
      <c r="D6" s="18">
        <v>6</v>
      </c>
    </row>
    <row r="7" spans="1:4" x14ac:dyDescent="0.25">
      <c r="A7" s="7" t="s">
        <v>12</v>
      </c>
      <c r="B7" s="18">
        <v>8</v>
      </c>
      <c r="C7" s="18">
        <v>12</v>
      </c>
      <c r="D7" s="18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opLeftCell="A4" workbookViewId="0">
      <selection activeCell="B14" sqref="B14"/>
    </sheetView>
  </sheetViews>
  <sheetFormatPr defaultRowHeight="15" x14ac:dyDescent="0.25"/>
  <cols>
    <col min="1" max="4" width="17.140625" style="3" customWidth="1"/>
    <col min="5" max="5" width="9.140625" style="3"/>
  </cols>
  <sheetData>
    <row r="3" spans="1:4" x14ac:dyDescent="0.25">
      <c r="A3" s="3" t="s">
        <v>14</v>
      </c>
      <c r="B3" s="3" t="s">
        <v>13</v>
      </c>
    </row>
    <row r="4" spans="1:4" x14ac:dyDescent="0.25">
      <c r="A4" s="3" t="s">
        <v>11</v>
      </c>
      <c r="B4" s="3" t="s">
        <v>7</v>
      </c>
      <c r="C4" s="3" t="s">
        <v>6</v>
      </c>
      <c r="D4" s="3" t="s">
        <v>12</v>
      </c>
    </row>
    <row r="5" spans="1:4" x14ac:dyDescent="0.25">
      <c r="A5" s="3" t="s">
        <v>2</v>
      </c>
      <c r="B5" s="19">
        <v>4</v>
      </c>
      <c r="C5" s="19">
        <v>10</v>
      </c>
      <c r="D5" s="19">
        <v>14</v>
      </c>
    </row>
    <row r="6" spans="1:4" x14ac:dyDescent="0.25">
      <c r="A6" s="3" t="s">
        <v>8</v>
      </c>
      <c r="B6" s="19">
        <v>4</v>
      </c>
      <c r="C6" s="19">
        <v>2</v>
      </c>
      <c r="D6" s="19">
        <v>6</v>
      </c>
    </row>
    <row r="7" spans="1:4" x14ac:dyDescent="0.25">
      <c r="A7" s="3" t="s">
        <v>12</v>
      </c>
      <c r="B7" s="19">
        <v>8</v>
      </c>
      <c r="C7" s="19">
        <v>12</v>
      </c>
      <c r="D7" s="19">
        <v>20</v>
      </c>
    </row>
    <row r="9" spans="1:4" ht="31.5" x14ac:dyDescent="0.25">
      <c r="A9" s="20" t="s">
        <v>35</v>
      </c>
      <c r="B9" s="21"/>
      <c r="C9" s="21"/>
    </row>
    <row r="10" spans="1:4" ht="15.75" x14ac:dyDescent="0.25">
      <c r="A10" s="21"/>
      <c r="B10" s="21" t="s">
        <v>7</v>
      </c>
      <c r="C10" s="21" t="s">
        <v>6</v>
      </c>
    </row>
    <row r="11" spans="1:4" ht="15.75" x14ac:dyDescent="0.25">
      <c r="A11" s="21" t="s">
        <v>2</v>
      </c>
      <c r="B11" s="21">
        <f>B7*D5/D7</f>
        <v>5.6</v>
      </c>
      <c r="C11" s="21">
        <f>C7*D5/D7</f>
        <v>8.4</v>
      </c>
    </row>
    <row r="12" spans="1:4" ht="15.75" x14ac:dyDescent="0.25">
      <c r="A12" s="21" t="s">
        <v>8</v>
      </c>
      <c r="B12" s="21">
        <f>B7*D6/D7</f>
        <v>2.4</v>
      </c>
      <c r="C12" s="21">
        <f>C7*D6/D7</f>
        <v>3.6</v>
      </c>
    </row>
    <row r="14" spans="1:4" x14ac:dyDescent="0.25">
      <c r="A14" s="3" t="s">
        <v>36</v>
      </c>
      <c r="B14" s="3">
        <f>_xlfn.CHISQ.TEST(B5:C6,B11:C12)</f>
        <v>0.11101710551218617</v>
      </c>
    </row>
    <row r="18" spans="2:2" x14ac:dyDescent="0.25">
      <c r="B1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7" sqref="D7"/>
    </sheetView>
  </sheetViews>
  <sheetFormatPr defaultRowHeight="15" x14ac:dyDescent="0.25"/>
  <cols>
    <col min="1" max="1" width="16.28515625" customWidth="1"/>
    <col min="2" max="2" width="16.28515625" bestFit="1" customWidth="1"/>
    <col min="3" max="3" width="7.140625" customWidth="1"/>
    <col min="4" max="4" width="11.28515625" bestFit="1" customWidth="1"/>
  </cols>
  <sheetData>
    <row r="1" spans="1:4" x14ac:dyDescent="0.25">
      <c r="B1" s="3"/>
      <c r="C1" s="3"/>
      <c r="D1" s="3"/>
    </row>
    <row r="2" spans="1:4" x14ac:dyDescent="0.25">
      <c r="B2" s="3"/>
      <c r="C2" s="3"/>
      <c r="D2" s="3"/>
    </row>
    <row r="3" spans="1:4" x14ac:dyDescent="0.25">
      <c r="A3" s="6" t="s">
        <v>14</v>
      </c>
      <c r="B3" s="6" t="s">
        <v>13</v>
      </c>
    </row>
    <row r="4" spans="1:4" x14ac:dyDescent="0.25">
      <c r="A4" s="6" t="s">
        <v>11</v>
      </c>
      <c r="B4" s="3" t="s">
        <v>7</v>
      </c>
      <c r="C4" s="3" t="s">
        <v>6</v>
      </c>
      <c r="D4" t="s">
        <v>12</v>
      </c>
    </row>
    <row r="5" spans="1:4" x14ac:dyDescent="0.25">
      <c r="A5" s="7" t="s">
        <v>2</v>
      </c>
      <c r="B5" s="9">
        <v>0.2857142857142857</v>
      </c>
      <c r="C5" s="9">
        <v>0.7142857142857143</v>
      </c>
      <c r="D5" s="9">
        <v>1</v>
      </c>
    </row>
    <row r="6" spans="1:4" x14ac:dyDescent="0.25">
      <c r="A6" s="7" t="s">
        <v>8</v>
      </c>
      <c r="B6" s="9">
        <v>0.66666666666666663</v>
      </c>
      <c r="C6" s="9">
        <v>0.33333333333333331</v>
      </c>
      <c r="D6" s="9">
        <v>1</v>
      </c>
    </row>
    <row r="7" spans="1:4" x14ac:dyDescent="0.25">
      <c r="A7" s="7" t="s">
        <v>12</v>
      </c>
      <c r="B7" s="9">
        <v>0.4</v>
      </c>
      <c r="C7" s="9">
        <v>0.6</v>
      </c>
      <c r="D7" s="9">
        <v>1</v>
      </c>
    </row>
    <row r="8" spans="1:4" x14ac:dyDescent="0.25">
      <c r="B8" s="3"/>
      <c r="C8" s="3"/>
      <c r="D8" s="3"/>
    </row>
    <row r="23" spans="2:2" x14ac:dyDescent="0.25">
      <c r="B23" s="8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zoomScale="90" zoomScaleNormal="90" workbookViewId="0">
      <selection activeCell="M15" sqref="M15"/>
    </sheetView>
  </sheetViews>
  <sheetFormatPr defaultRowHeight="15" x14ac:dyDescent="0.25"/>
  <cols>
    <col min="1" max="1" width="22" customWidth="1"/>
    <col min="2" max="2" width="17.5703125" customWidth="1"/>
    <col min="3" max="3" width="19.140625" customWidth="1"/>
    <col min="4" max="4" width="18" customWidth="1"/>
    <col min="12" max="12" width="23.140625" customWidth="1"/>
    <col min="13" max="13" width="19.28515625" customWidth="1"/>
    <col min="14" max="14" width="21.140625" customWidth="1"/>
    <col min="15" max="15" width="20.5703125" customWidth="1"/>
  </cols>
  <sheetData>
    <row r="1" spans="1:16" x14ac:dyDescent="0.25">
      <c r="B1" s="32" t="s">
        <v>53</v>
      </c>
      <c r="C1" s="32" t="s">
        <v>52</v>
      </c>
      <c r="D1" s="32" t="s">
        <v>51</v>
      </c>
      <c r="E1" s="32" t="s">
        <v>50</v>
      </c>
      <c r="F1" s="32"/>
      <c r="G1" s="32"/>
      <c r="H1" s="32"/>
      <c r="I1" s="32"/>
      <c r="J1" s="32"/>
      <c r="M1" s="32"/>
      <c r="N1" s="32"/>
      <c r="O1" s="32"/>
      <c r="P1" s="32"/>
    </row>
    <row r="2" spans="1:16" x14ac:dyDescent="0.25">
      <c r="A2" s="31" t="s">
        <v>49</v>
      </c>
      <c r="L2" s="31"/>
    </row>
    <row r="3" spans="1:16" x14ac:dyDescent="0.25">
      <c r="A3" s="31" t="s">
        <v>48</v>
      </c>
      <c r="L3" s="31"/>
    </row>
    <row r="4" spans="1:16" x14ac:dyDescent="0.25">
      <c r="A4" s="30" t="s">
        <v>47</v>
      </c>
      <c r="L4" s="30"/>
    </row>
    <row r="5" spans="1:16" x14ac:dyDescent="0.25">
      <c r="A5" s="30" t="s">
        <v>46</v>
      </c>
      <c r="L5" s="3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90" zoomScaleNormal="90" workbookViewId="0">
      <selection activeCell="I3" sqref="I3"/>
    </sheetView>
  </sheetViews>
  <sheetFormatPr defaultRowHeight="15" x14ac:dyDescent="0.25"/>
  <cols>
    <col min="1" max="1" width="22" customWidth="1"/>
    <col min="2" max="2" width="17.5703125" customWidth="1"/>
    <col min="3" max="3" width="19.140625" customWidth="1"/>
    <col min="4" max="4" width="18" customWidth="1"/>
  </cols>
  <sheetData>
    <row r="1" spans="1:10" x14ac:dyDescent="0.25">
      <c r="B1" s="32" t="s">
        <v>53</v>
      </c>
      <c r="C1" s="32" t="s">
        <v>52</v>
      </c>
      <c r="D1" s="32" t="s">
        <v>51</v>
      </c>
      <c r="E1" s="32" t="s">
        <v>50</v>
      </c>
      <c r="F1" s="32"/>
      <c r="G1" s="32"/>
      <c r="H1" s="32"/>
      <c r="I1" s="32"/>
      <c r="J1" s="32"/>
    </row>
    <row r="2" spans="1:10" x14ac:dyDescent="0.25">
      <c r="A2" s="31" t="s">
        <v>49</v>
      </c>
      <c r="B2">
        <v>18</v>
      </c>
      <c r="C2">
        <v>36</v>
      </c>
      <c r="D2">
        <v>21</v>
      </c>
      <c r="E2">
        <f>SUM(B2:D2)</f>
        <v>75</v>
      </c>
    </row>
    <row r="3" spans="1:10" x14ac:dyDescent="0.25">
      <c r="A3" s="31" t="s">
        <v>48</v>
      </c>
      <c r="B3">
        <f>SUM($E$2/$B$4)</f>
        <v>25</v>
      </c>
      <c r="C3">
        <f>SUM($E$2/$B$4)</f>
        <v>25</v>
      </c>
      <c r="D3">
        <f>SUM($E$2/$B$4)</f>
        <v>25</v>
      </c>
    </row>
    <row r="4" spans="1:10" x14ac:dyDescent="0.25">
      <c r="A4" s="30" t="s">
        <v>47</v>
      </c>
      <c r="B4">
        <f>COUNTA(B2:D2)</f>
        <v>3</v>
      </c>
    </row>
    <row r="5" spans="1:10" x14ac:dyDescent="0.25">
      <c r="A5" s="30" t="s">
        <v>46</v>
      </c>
      <c r="B5">
        <f>_xlfn.CHISQ.TEST(B2:D2,B3:D3)</f>
        <v>2.4233967845691123E-2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>
      <selection activeCell="B9" sqref="B9"/>
    </sheetView>
  </sheetViews>
  <sheetFormatPr defaultRowHeight="15" x14ac:dyDescent="0.25"/>
  <cols>
    <col min="2" max="2" width="23.140625" customWidth="1"/>
    <col min="3" max="3" width="19.28515625" customWidth="1"/>
    <col min="4" max="4" width="21.140625" customWidth="1"/>
    <col min="5" max="5" width="20.5703125" customWidth="1"/>
  </cols>
  <sheetData>
    <row r="1" spans="2:6" ht="22.5" customHeight="1" x14ac:dyDescent="0.3">
      <c r="C1" s="35" t="s">
        <v>58</v>
      </c>
      <c r="D1" s="34"/>
    </row>
    <row r="2" spans="2:6" x14ac:dyDescent="0.25">
      <c r="C2" s="32" t="s">
        <v>57</v>
      </c>
      <c r="D2" s="32" t="s">
        <v>56</v>
      </c>
      <c r="E2" s="32" t="s">
        <v>55</v>
      </c>
      <c r="F2" s="32" t="s">
        <v>50</v>
      </c>
    </row>
    <row r="3" spans="2:6" x14ac:dyDescent="0.25">
      <c r="B3" s="31" t="s">
        <v>49</v>
      </c>
      <c r="F3">
        <f>SUM(C3:E3)</f>
        <v>0</v>
      </c>
    </row>
    <row r="4" spans="2:6" x14ac:dyDescent="0.25">
      <c r="B4" s="31" t="s">
        <v>48</v>
      </c>
      <c r="C4">
        <f>$F$3/$C$5</f>
        <v>0</v>
      </c>
      <c r="D4">
        <f>$F$3/$C$5</f>
        <v>0</v>
      </c>
      <c r="E4">
        <f>$F$3/$C$5</f>
        <v>0</v>
      </c>
    </row>
    <row r="5" spans="2:6" x14ac:dyDescent="0.25">
      <c r="B5" s="30" t="s">
        <v>47</v>
      </c>
      <c r="C5">
        <f>COUNTA(C2:E2)</f>
        <v>3</v>
      </c>
    </row>
    <row r="6" spans="2:6" x14ac:dyDescent="0.25">
      <c r="B6" s="30" t="s">
        <v>46</v>
      </c>
      <c r="C6" t="e">
        <f>_xlfn.CHISQ.TEST(C3:E3,C4:E4)</f>
        <v>#DIV/0!</v>
      </c>
    </row>
    <row r="7" spans="2:6" x14ac:dyDescent="0.25">
      <c r="B7" s="30"/>
    </row>
    <row r="8" spans="2:6" x14ac:dyDescent="0.25">
      <c r="B8" s="30"/>
    </row>
    <row r="9" spans="2:6" ht="31.5" x14ac:dyDescent="0.25">
      <c r="B9" s="28" t="e">
        <f>IF(C6&lt;0.050000001,"The relationship is significant","The relationship is not significant")</f>
        <v>#DIV/0!</v>
      </c>
    </row>
    <row r="11" spans="2:6" ht="132.94999999999999" customHeight="1" x14ac:dyDescent="0.25">
      <c r="B11" s="33" t="s">
        <v>54</v>
      </c>
      <c r="C11" s="33"/>
      <c r="D11" s="33"/>
    </row>
  </sheetData>
  <mergeCells count="2">
    <mergeCell ref="B11:D11"/>
    <mergeCell ref="C1:D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I14" sqref="I14"/>
    </sheetView>
  </sheetViews>
  <sheetFormatPr defaultRowHeight="15" x14ac:dyDescent="0.25"/>
  <cols>
    <col min="1" max="2" width="16.28515625" bestFit="1" customWidth="1"/>
    <col min="3" max="3" width="4" customWidth="1"/>
    <col min="4" max="4" width="11.28515625" bestFit="1" customWidth="1"/>
  </cols>
  <sheetData>
    <row r="3" spans="1:4" x14ac:dyDescent="0.25">
      <c r="A3" s="6" t="s">
        <v>14</v>
      </c>
      <c r="B3" s="6" t="s">
        <v>13</v>
      </c>
    </row>
    <row r="4" spans="1:4" x14ac:dyDescent="0.25">
      <c r="A4" s="6" t="s">
        <v>11</v>
      </c>
      <c r="B4" t="s">
        <v>5</v>
      </c>
      <c r="C4" t="s">
        <v>9</v>
      </c>
      <c r="D4" t="s">
        <v>12</v>
      </c>
    </row>
    <row r="5" spans="1:4" x14ac:dyDescent="0.25">
      <c r="A5" s="7" t="s">
        <v>7</v>
      </c>
      <c r="B5" s="18">
        <v>6</v>
      </c>
      <c r="C5" s="18">
        <v>2</v>
      </c>
      <c r="D5" s="18">
        <v>8</v>
      </c>
    </row>
    <row r="6" spans="1:4" x14ac:dyDescent="0.25">
      <c r="A6" s="7" t="s">
        <v>6</v>
      </c>
      <c r="B6" s="18">
        <v>11</v>
      </c>
      <c r="C6" s="18">
        <v>1</v>
      </c>
      <c r="D6" s="18">
        <v>12</v>
      </c>
    </row>
    <row r="7" spans="1:4" x14ac:dyDescent="0.25">
      <c r="A7" s="7" t="s">
        <v>12</v>
      </c>
      <c r="B7" s="18">
        <v>17</v>
      </c>
      <c r="C7" s="18">
        <v>3</v>
      </c>
      <c r="D7" s="18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30" sqref="E30"/>
    </sheetView>
  </sheetViews>
  <sheetFormatPr defaultRowHeight="15" x14ac:dyDescent="0.25"/>
  <cols>
    <col min="1" max="6" width="27.28515625" customWidth="1"/>
  </cols>
  <sheetData>
    <row r="1" spans="1:5" ht="18.75" x14ac:dyDescent="0.3">
      <c r="A1" s="24"/>
      <c r="B1" s="29" t="s">
        <v>45</v>
      </c>
      <c r="C1" s="29"/>
      <c r="D1" s="24"/>
      <c r="E1" s="24"/>
    </row>
    <row r="2" spans="1:5" ht="15.75" x14ac:dyDescent="0.25">
      <c r="A2" s="24"/>
      <c r="B2" s="24"/>
      <c r="C2" s="24"/>
      <c r="D2" s="24"/>
      <c r="E2" s="24"/>
    </row>
    <row r="3" spans="1:5" ht="15.75" x14ac:dyDescent="0.25">
      <c r="A3" s="24"/>
      <c r="B3" s="24"/>
      <c r="C3" s="24"/>
      <c r="D3" s="24"/>
      <c r="E3" s="24"/>
    </row>
    <row r="4" spans="1:5" ht="15.75" x14ac:dyDescent="0.25">
      <c r="A4" s="24" t="s">
        <v>41</v>
      </c>
      <c r="B4" s="25" t="s">
        <v>38</v>
      </c>
      <c r="C4" s="25" t="s">
        <v>37</v>
      </c>
      <c r="D4" s="25" t="s">
        <v>12</v>
      </c>
      <c r="E4" s="24"/>
    </row>
    <row r="5" spans="1:5" ht="15.75" x14ac:dyDescent="0.25">
      <c r="A5" s="23" t="s">
        <v>39</v>
      </c>
      <c r="B5" s="23"/>
      <c r="C5" s="23"/>
      <c r="D5" s="23">
        <f>SUM(B5:C5)</f>
        <v>0</v>
      </c>
      <c r="E5" s="24"/>
    </row>
    <row r="6" spans="1:5" ht="15.75" x14ac:dyDescent="0.25">
      <c r="A6" s="23" t="s">
        <v>40</v>
      </c>
      <c r="B6" s="23"/>
      <c r="C6" s="23"/>
      <c r="D6" s="23">
        <f>SUM(B6:C6)</f>
        <v>0</v>
      </c>
      <c r="E6" s="24"/>
    </row>
    <row r="7" spans="1:5" ht="15.75" x14ac:dyDescent="0.25">
      <c r="A7" s="26" t="s">
        <v>12</v>
      </c>
      <c r="B7" s="23">
        <f>SUM(B5:B6)</f>
        <v>0</v>
      </c>
      <c r="C7" s="23">
        <f>SUM(C5:C6)</f>
        <v>0</v>
      </c>
      <c r="D7" s="23">
        <f t="shared" ref="D7" si="0">SUM(D5:D6)</f>
        <v>0</v>
      </c>
      <c r="E7" s="24"/>
    </row>
    <row r="8" spans="1:5" ht="15.75" x14ac:dyDescent="0.25">
      <c r="A8" s="24"/>
      <c r="B8" s="23"/>
      <c r="C8" s="23"/>
      <c r="D8" s="23"/>
      <c r="E8" s="24"/>
    </row>
    <row r="9" spans="1:5" ht="15.75" x14ac:dyDescent="0.25">
      <c r="A9" s="24"/>
      <c r="B9" s="24"/>
      <c r="C9" s="24"/>
      <c r="D9" s="24"/>
      <c r="E9" s="24"/>
    </row>
    <row r="10" spans="1:5" ht="15.75" x14ac:dyDescent="0.25">
      <c r="A10" s="24" t="s">
        <v>42</v>
      </c>
      <c r="B10" s="25" t="str">
        <f>B4</f>
        <v>Results  -1</v>
      </c>
      <c r="C10" s="25" t="str">
        <f>C4</f>
        <v>Results - 2</v>
      </c>
      <c r="D10" s="25"/>
      <c r="E10" s="24"/>
    </row>
    <row r="11" spans="1:5" ht="15.75" x14ac:dyDescent="0.25">
      <c r="A11" s="23" t="str">
        <f>A5</f>
        <v>Group 1</v>
      </c>
      <c r="B11" s="23" t="e">
        <f>B7*D5/D7</f>
        <v>#DIV/0!</v>
      </c>
      <c r="C11" s="23" t="e">
        <f>C7*D5/D7</f>
        <v>#DIV/0!</v>
      </c>
      <c r="D11" s="24"/>
      <c r="E11" s="24"/>
    </row>
    <row r="12" spans="1:5" ht="15.75" x14ac:dyDescent="0.25">
      <c r="A12" s="23" t="str">
        <f>A6</f>
        <v>Group 2</v>
      </c>
      <c r="B12" s="23" t="e">
        <f>B7*D6/D7</f>
        <v>#DIV/0!</v>
      </c>
      <c r="C12" s="23" t="e">
        <f>C7*D6/D7</f>
        <v>#DIV/0!</v>
      </c>
      <c r="D12" s="24"/>
      <c r="E12" s="24"/>
    </row>
    <row r="13" spans="1:5" ht="15.75" x14ac:dyDescent="0.25">
      <c r="A13" s="26"/>
      <c r="B13" s="24"/>
      <c r="C13" s="24"/>
      <c r="D13" s="24"/>
      <c r="E13" s="24"/>
    </row>
    <row r="14" spans="1:5" ht="15.75" x14ac:dyDescent="0.25">
      <c r="A14" s="24" t="s">
        <v>36</v>
      </c>
      <c r="B14" s="27" t="e">
        <f>_xlfn.CHISQ.TEST(B5:C6,B11:C12)</f>
        <v>#DIV/0!</v>
      </c>
      <c r="C14" s="24"/>
      <c r="D14" s="24"/>
      <c r="E14" s="24"/>
    </row>
    <row r="15" spans="1:5" ht="15.75" x14ac:dyDescent="0.25">
      <c r="A15" s="24"/>
      <c r="B15" s="24"/>
      <c r="C15" s="24"/>
      <c r="D15" s="24"/>
      <c r="E15" s="24"/>
    </row>
    <row r="16" spans="1:5" ht="15.75" x14ac:dyDescent="0.25">
      <c r="A16" s="24"/>
      <c r="B16" s="24"/>
      <c r="C16" s="24"/>
      <c r="D16" s="24"/>
      <c r="E16" s="24"/>
    </row>
    <row r="17" spans="1:5" ht="15.75" x14ac:dyDescent="0.25">
      <c r="A17" s="24"/>
      <c r="B17" s="24"/>
      <c r="C17" s="24"/>
      <c r="D17" s="24"/>
      <c r="E17" s="24"/>
    </row>
    <row r="18" spans="1:5" ht="15.75" x14ac:dyDescent="0.25">
      <c r="A18" s="24"/>
      <c r="B18" s="28" t="e">
        <f>IF(B14&lt;0.050000001,"The relationship is significant","The relationship is not significant")</f>
        <v>#DIV/0!</v>
      </c>
      <c r="C18" s="24"/>
      <c r="D18" s="24"/>
      <c r="E18" s="24"/>
    </row>
    <row r="19" spans="1:5" ht="15.75" x14ac:dyDescent="0.25">
      <c r="A19" s="23"/>
      <c r="B19" s="23"/>
      <c r="C19" s="23"/>
      <c r="D19" s="23"/>
      <c r="E19" s="23"/>
    </row>
    <row r="20" spans="1:5" x14ac:dyDescent="0.25">
      <c r="A20" s="3"/>
      <c r="B20" s="3"/>
      <c r="C20" s="22"/>
      <c r="D20" s="3"/>
      <c r="E20" s="3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SurveyDATA</vt:lpstr>
      <vt:lpstr>Transport counts</vt:lpstr>
      <vt:lpstr>Transport counts (2)</vt:lpstr>
      <vt:lpstr> Transport %</vt:lpstr>
      <vt:lpstr>1 X K Chi</vt:lpstr>
      <vt:lpstr>1 X K Chi (Solution)</vt:lpstr>
      <vt:lpstr>1 X K Chi (Generator)</vt:lpstr>
      <vt:lpstr>Sheet7</vt:lpstr>
      <vt:lpstr>r X k (2 X 2 )CHISQ.TEST Gen</vt:lpstr>
      <vt:lpstr>CHISQ. Math</vt:lpstr>
      <vt:lpstr>Grade %</vt:lpstr>
      <vt:lpstr>2 Variables</vt:lpstr>
      <vt:lpstr>Test Data</vt:lpstr>
      <vt:lpstr>10.2.3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Kean University</cp:lastModifiedBy>
  <dcterms:created xsi:type="dcterms:W3CDTF">2014-11-12T16:09:45Z</dcterms:created>
  <dcterms:modified xsi:type="dcterms:W3CDTF">2015-01-18T19:17:07Z</dcterms:modified>
</cp:coreProperties>
</file>